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57"/>
  <workbookPr/>
  <mc:AlternateContent xmlns:mc="http://schemas.openxmlformats.org/markup-compatibility/2006">
    <mc:Choice Requires="x15">
      <x15ac:absPath xmlns:x15ac="http://schemas.microsoft.com/office/spreadsheetml/2010/11/ac" url="C:\Users\0474\Desktop\【提出期限：９月１０日（火）】令和４年度財政状況資料集の作成について（２回目・地方公会計関係）\提出\"/>
    </mc:Choice>
  </mc:AlternateContent>
  <xr:revisionPtr revIDLastSave="0" documentId="13_ncr:1_{0D3791DB-6522-4EDB-AFBB-E4F7BB47A9D8}" xr6:coauthVersionLast="36" xr6:coauthVersionMax="36" xr10:uidLastSave="{00000000-0000-0000-0000-000000000000}"/>
  <bookViews>
    <workbookView xWindow="-105" yWindow="-105" windowWidth="20715" windowHeight="13275" firstSheet="13"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U38" i="10"/>
  <c r="E38" i="10"/>
  <c r="C38" i="10"/>
  <c r="DG37" i="10"/>
  <c r="CQ37" i="10"/>
  <c r="CO37" i="10"/>
  <c r="BY37" i="10"/>
  <c r="BW37" i="10"/>
  <c r="BE37" i="10"/>
  <c r="AM37" i="10"/>
  <c r="U37" i="10"/>
  <c r="E37" i="10"/>
  <c r="C37" i="10"/>
  <c r="DG36" i="10"/>
  <c r="CQ36" i="10"/>
  <c r="CO36" i="10"/>
  <c r="BY36" i="10"/>
  <c r="BW36" i="10"/>
  <c r="BE36" i="10"/>
  <c r="AO36" i="10"/>
  <c r="AM36" i="10"/>
  <c r="W36" i="10"/>
  <c r="U36" i="10"/>
  <c r="E36" i="10"/>
  <c r="C36" i="10"/>
  <c r="DG35" i="10"/>
  <c r="CQ35" i="10"/>
  <c r="CO35" i="10"/>
  <c r="BY35" i="10"/>
  <c r="BW35" i="10"/>
  <c r="BE35" i="10"/>
  <c r="AO35" i="10"/>
  <c r="AM35" i="10"/>
  <c r="W35" i="10"/>
  <c r="U35" i="10"/>
  <c r="E35" i="10"/>
  <c r="C35" i="10"/>
  <c r="DG34" i="10"/>
  <c r="CQ34" i="10"/>
  <c r="CO34" i="10"/>
  <c r="BY34" i="10"/>
  <c r="BW34" i="10"/>
  <c r="BE34" i="10"/>
  <c r="AO34" i="10"/>
  <c r="AM34" i="10"/>
  <c r="W34" i="10"/>
  <c r="U34" i="10"/>
  <c r="E34" i="10"/>
  <c r="C34" i="10"/>
</calcChain>
</file>

<file path=xl/sharedStrings.xml><?xml version="1.0" encoding="utf-8"?>
<sst xmlns="http://schemas.openxmlformats.org/spreadsheetml/2006/main" count="1151" uniqueCount="550">
  <si>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</si>
  <si>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</si>
  <si>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</si>
  <si>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</si>
  <si>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</si>
  <si>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（参考）</t>
    <rPh sb="1" eb="3">
      <t>サンコウ</t>
    </rPh>
    <phoneticPr fontId="5"/>
  </si>
  <si>
    <t>第2次</t>
    <rPh sb="0" eb="1">
      <t>ダイ</t>
    </rPh>
    <rPh sb="2" eb="3">
      <t>ジ</t>
    </rPh>
    <phoneticPr fontId="5"/>
  </si>
  <si>
    <t>(Ｂ)</t>
  </si>
  <si>
    <t>区分</t>
    <rPh sb="0" eb="2">
      <t>クブン</t>
    </rPh>
    <phoneticPr fontId="5"/>
  </si>
  <si>
    <t>徴収率
(％)</t>
    <rPh sb="0" eb="2">
      <t>チョウシュウ</t>
    </rPh>
    <rPh sb="2" eb="3">
      <t>リツ</t>
    </rPh>
    <phoneticPr fontId="5"/>
  </si>
  <si>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</si>
  <si>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</si>
  <si>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</si>
  <si>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会計</t>
    <rPh sb="0" eb="2">
      <t>カイケイ</t>
    </rPh>
    <phoneticPr fontId="5"/>
  </si>
  <si>
    <t>令和2年国調(人)</t>
    <rPh sb="3" eb="4">
      <t>ネン</t>
    </rPh>
    <rPh sb="4" eb="5">
      <t>コク</t>
    </rPh>
    <rPh sb="5" eb="6">
      <t>チョウ</t>
    </rPh>
    <phoneticPr fontId="5"/>
  </si>
  <si>
    <t>実質単年度収支</t>
    <rPh sb="0" eb="2">
      <t>ジッシツ</t>
    </rPh>
    <rPh sb="2" eb="5">
      <t>タンネンド</t>
    </rPh>
    <rPh sb="5" eb="7">
      <t>シュウシ</t>
    </rPh>
    <phoneticPr fontId="5"/>
  </si>
  <si>
    <t>年度</t>
    <rPh sb="0" eb="2">
      <t>ネンド</t>
    </rPh>
    <phoneticPr fontId="5"/>
  </si>
  <si>
    <t>組合等負担等見込額</t>
  </si>
  <si>
    <t>※令和5年度中に市町村合併した団体で、合併前の団体ごとの決算に基づく連結実質赤字比率を算出していない団体については、グラフを表記しない。</t>
    <rPh sb="1" eb="3">
      <t>レイワ</t>
    </rPh>
    <phoneticPr fontId="5"/>
  </si>
  <si>
    <t>経常収支比率</t>
    <rPh sb="0" eb="2">
      <t>ケイジョウ</t>
    </rPh>
    <rPh sb="2" eb="4">
      <t>シュウシ</t>
    </rPh>
    <rPh sb="4" eb="6">
      <t>ヒリツ</t>
    </rPh>
    <phoneticPr fontId="34"/>
  </si>
  <si>
    <t>人口</t>
    <rPh sb="0" eb="2">
      <t>ジンコウ</t>
    </rPh>
    <phoneticPr fontId="5"/>
  </si>
  <si>
    <t>手数料</t>
  </si>
  <si>
    <t>（百万円）</t>
    <rPh sb="1" eb="2">
      <t>ヒャク</t>
    </rPh>
    <rPh sb="2" eb="4">
      <t>マンエン</t>
    </rPh>
    <phoneticPr fontId="5"/>
  </si>
  <si>
    <t>実質収支比率等に係る経年分析</t>
  </si>
  <si>
    <t>元利償還金</t>
  </si>
  <si>
    <t>分子の構造</t>
    <rPh sb="0" eb="2">
      <t>ブンシ</t>
    </rPh>
    <rPh sb="3" eb="5">
      <t>コウゾウ</t>
    </rPh>
    <phoneticPr fontId="5"/>
  </si>
  <si>
    <t>元利償還金等(A)</t>
  </si>
  <si>
    <t>減債基金積立不足算定額</t>
  </si>
  <si>
    <t>実質公債費比率
（(Ａ)－((Ｂ)＋(Ｄ))）／（(Ｃ)－(Ｄ)）×１００</t>
    <rPh sb="0" eb="2">
      <t>ジッシツ</t>
    </rPh>
    <rPh sb="2" eb="4">
      <t>コウサイ</t>
    </rPh>
    <rPh sb="4" eb="5">
      <t>ヒ</t>
    </rPh>
    <rPh sb="5" eb="7">
      <t>ヒリツ</t>
    </rPh>
    <phoneticPr fontId="5"/>
  </si>
  <si>
    <t>減債基金積立不足算定額※2</t>
  </si>
  <si>
    <t>　補助費等</t>
    <rPh sb="1" eb="3">
      <t>ホジョ</t>
    </rPh>
    <rPh sb="3" eb="4">
      <t>ヒ</t>
    </rPh>
    <rPh sb="4" eb="5">
      <t>トウ</t>
    </rPh>
    <phoneticPr fontId="5"/>
  </si>
  <si>
    <t>依頼土地の買い戻しに係るもの</t>
    <rPh sb="0" eb="2">
      <t>イライ</t>
    </rPh>
    <rPh sb="2" eb="4">
      <t>トチ</t>
    </rPh>
    <rPh sb="5" eb="6">
      <t>カ</t>
    </rPh>
    <rPh sb="7" eb="8">
      <t>モド</t>
    </rPh>
    <rPh sb="10" eb="11">
      <t>カカ</t>
    </rPh>
    <phoneticPr fontId="5"/>
  </si>
  <si>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</si>
  <si>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</si>
  <si>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</si>
  <si>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5"/>
  </si>
  <si>
    <t>臨時職員</t>
    <rPh sb="0" eb="2">
      <t>リンジ</t>
    </rPh>
    <rPh sb="2" eb="4">
      <t>ショクイン</t>
    </rPh>
    <phoneticPr fontId="5"/>
  </si>
  <si>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</si>
  <si>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</si>
  <si>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5"/>
  </si>
  <si>
    <t>債務負担行為に基づく支出額</t>
  </si>
  <si>
    <t>対比（差引）</t>
    <rPh sb="0" eb="2">
      <t>タイヒ</t>
    </rPh>
    <rPh sb="3" eb="5">
      <t>サシヒキ</t>
    </rPh>
    <phoneticPr fontId="5"/>
  </si>
  <si>
    <t>基準財政需要額算入見込額</t>
  </si>
  <si>
    <t>利子割交付金</t>
  </si>
  <si>
    <t>一時借入金の利子</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</si>
  <si>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5"/>
  </si>
  <si>
    <t>算入公債費等(B)</t>
  </si>
  <si>
    <t>算入公債費等</t>
  </si>
  <si>
    <t>(A)－(B)</t>
  </si>
  <si>
    <t>(注釈)</t>
    <rPh sb="1" eb="2">
      <t>チュウ</t>
    </rPh>
    <rPh sb="2" eb="3">
      <t>シャク</t>
    </rPh>
    <phoneticPr fontId="5"/>
  </si>
  <si>
    <t>当該団体
からの
補助金</t>
  </si>
  <si>
    <t>実質公債費比率の分子</t>
  </si>
  <si>
    <t>国有提供交付金(特別区財調交付金)</t>
  </si>
  <si>
    <t>当該団体(円)</t>
  </si>
  <si>
    <t>(一般財源計)</t>
  </si>
  <si>
    <t>※1 令和5年度中に市町村合併した団体で、合併前の団体ごとの決算に基づく実質公債費比率を算出していない団体については、グラフを表記しない。</t>
    <rPh sb="3" eb="5">
      <t>レイワ</t>
    </rPh>
    <phoneticPr fontId="5"/>
  </si>
  <si>
    <t>連結実質赤字額</t>
  </si>
  <si>
    <t>▲特定財源の額</t>
  </si>
  <si>
    <t>　　うち人件費</t>
  </si>
  <si>
    <t>(3ヵ年平均)</t>
    <rPh sb="3" eb="4">
      <t>ネン</t>
    </rPh>
    <rPh sb="4" eb="6">
      <t>ヘイキン</t>
    </rPh>
    <phoneticPr fontId="5"/>
  </si>
  <si>
    <t>※2 減債基金積立不足算定額=(C)×(１－(D)/(E))</t>
  </si>
  <si>
    <t>減債基金
積立状況等（注）</t>
    <rPh sb="0" eb="2">
      <t>ゲンサイ</t>
    </rPh>
    <rPh sb="2" eb="4">
      <t>キキン</t>
    </rPh>
    <rPh sb="5" eb="7">
      <t>ツミタテ</t>
    </rPh>
    <rPh sb="7" eb="9">
      <t>ジョウキョウ</t>
    </rPh>
    <rPh sb="9" eb="10">
      <t>トウ</t>
    </rPh>
    <rPh sb="10" eb="13">
      <t>チュウ</t>
    </rPh>
    <phoneticPr fontId="5"/>
  </si>
  <si>
    <t>将来負担比率</t>
    <rPh sb="0" eb="2">
      <t>ショウライ</t>
    </rPh>
    <rPh sb="2" eb="4">
      <t>フタン</t>
    </rPh>
    <rPh sb="4" eb="6">
      <t>ヒリツ</t>
    </rPh>
    <phoneticPr fontId="34"/>
  </si>
  <si>
    <t>PFI事業に係るもの</t>
    <rPh sb="3" eb="5">
      <t>ジギョウ</t>
    </rPh>
    <rPh sb="6" eb="7">
      <t>カカ</t>
    </rPh>
    <phoneticPr fontId="33"/>
  </si>
  <si>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</si>
  <si>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</si>
  <si>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5"/>
  </si>
  <si>
    <t>一般会計等に係る地方債の現在高</t>
  </si>
  <si>
    <t>人口密度 (人/k㎡)</t>
    <rPh sb="0" eb="2">
      <t>ジンコウ</t>
    </rPh>
    <rPh sb="2" eb="4">
      <t>ミツド</t>
    </rPh>
    <phoneticPr fontId="5"/>
  </si>
  <si>
    <t>※令和5年度中に市町村合併した団体で、合併前の団体ごとの決算に基づく将来負担比率を算出していない団体については、グラフを表記しない。</t>
    <rPh sb="1" eb="3">
      <t>レイワ</t>
    </rPh>
    <phoneticPr fontId="5"/>
  </si>
  <si>
    <t>黒字額</t>
    <rPh sb="0" eb="2">
      <t>クロジ</t>
    </rPh>
    <rPh sb="2" eb="3">
      <t>ガク</t>
    </rPh>
    <phoneticPr fontId="1"/>
  </si>
  <si>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</si>
  <si>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</si>
  <si>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</si>
  <si>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単年度収支</t>
  </si>
  <si>
    <t>債務負担行為に基づく支出予定額</t>
  </si>
  <si>
    <t>公営企業債等繰入見込額</t>
  </si>
  <si>
    <t>財源超過</t>
    <rPh sb="0" eb="2">
      <t>ザイゲン</t>
    </rPh>
    <rPh sb="2" eb="4">
      <t>チョウカ</t>
    </rPh>
    <phoneticPr fontId="5"/>
  </si>
  <si>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</si>
  <si>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</si>
  <si>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</si>
  <si>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</si>
  <si>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</si>
  <si>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当該団体決算額
（千円）</t>
    <rPh sb="0" eb="2">
      <t>トウガイ</t>
    </rPh>
    <rPh sb="2" eb="4">
      <t>ダンタイ</t>
    </rPh>
    <rPh sb="4" eb="6">
      <t>ケッサン</t>
    </rPh>
    <rPh sb="6" eb="7">
      <t>ガク</t>
    </rPh>
    <rPh sb="9" eb="11">
      <t>センエン</t>
    </rPh>
    <phoneticPr fontId="5"/>
  </si>
  <si>
    <t>実質収支額</t>
  </si>
  <si>
    <t>組合等連結実質赤字額負担見込額</t>
  </si>
  <si>
    <t>商工費</t>
  </si>
  <si>
    <t>充当可能財源等(B)</t>
  </si>
  <si>
    <t>事業会計の一覧</t>
    <rPh sb="0" eb="2">
      <t>ジギョウ</t>
    </rPh>
    <rPh sb="2" eb="4">
      <t>カイケイ</t>
    </rPh>
    <phoneticPr fontId="5"/>
  </si>
  <si>
    <t>充当可能基金</t>
  </si>
  <si>
    <t>（百万円）</t>
    <rPh sb="1" eb="4">
      <t>ヒャクマンエン</t>
    </rPh>
    <phoneticPr fontId="5"/>
  </si>
  <si>
    <t>内訳</t>
    <rPh sb="0" eb="2">
      <t>ウチワケ</t>
    </rPh>
    <phoneticPr fontId="33"/>
  </si>
  <si>
    <t>充当可能特定歳入</t>
  </si>
  <si>
    <t>第3次</t>
    <rPh sb="0" eb="1">
      <t>ダイ</t>
    </rPh>
    <rPh sb="2" eb="3">
      <t>ジ</t>
    </rPh>
    <phoneticPr fontId="5"/>
  </si>
  <si>
    <t>将来負担比率の分子</t>
  </si>
  <si>
    <t>連結実質赤字比率に係る赤字・黒字の構成分析</t>
  </si>
  <si>
    <t>勝浦町</t>
  </si>
  <si>
    <t>　法定外普通税</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</si>
  <si>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</si>
  <si>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</si>
  <si>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</si>
  <si>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</si>
  <si>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</si>
  <si>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基金残高合計</t>
    <rPh sb="0" eb="2">
      <t>キキン</t>
    </rPh>
    <rPh sb="2" eb="4">
      <t>ザンダカ</t>
    </rPh>
    <rPh sb="4" eb="6">
      <t>ゴウケイ</t>
    </rPh>
    <phoneticPr fontId="5"/>
  </si>
  <si>
    <t>基準財政需要額</t>
  </si>
  <si>
    <t>組合等名</t>
  </si>
  <si>
    <t>令和2年国調</t>
    <rPh sb="0" eb="2">
      <t>レイワ</t>
    </rPh>
    <rPh sb="3" eb="4">
      <t>ネン</t>
    </rPh>
    <rPh sb="4" eb="5">
      <t>コク</t>
    </rPh>
    <rPh sb="5" eb="6">
      <t>チョウ</t>
    </rPh>
    <phoneticPr fontId="5"/>
  </si>
  <si>
    <t>実質単年度収支</t>
    <rPh sb="0" eb="2">
      <t>ジッシツ</t>
    </rPh>
    <rPh sb="2" eb="5">
      <t>タンネンド</t>
    </rPh>
    <rPh sb="5" eb="7">
      <t>シュウシ</t>
    </rPh>
    <phoneticPr fontId="1"/>
  </si>
  <si>
    <t>赤字額</t>
    <rPh sb="0" eb="2">
      <t>アカジ</t>
    </rPh>
    <rPh sb="2" eb="3">
      <t>ガク</t>
    </rPh>
    <phoneticPr fontId="1"/>
  </si>
  <si>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</si>
  <si>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</si>
  <si>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</si>
  <si>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連結実質赤字比率</t>
    <rPh sb="0" eb="2">
      <t>レンケツ</t>
    </rPh>
    <rPh sb="2" eb="4">
      <t>ジッシツ</t>
    </rPh>
    <rPh sb="4" eb="6">
      <t>アカジ</t>
    </rPh>
    <rPh sb="6" eb="8">
      <t>ヒリツ</t>
    </rPh>
    <phoneticPr fontId="34"/>
  </si>
  <si>
    <t>算入公債費等</t>
    <rPh sb="0" eb="2">
      <t>サンニュウ</t>
    </rPh>
    <rPh sb="2" eb="6">
      <t>コウサイヒトウ</t>
    </rPh>
    <phoneticPr fontId="1"/>
  </si>
  <si>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</si>
  <si>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</si>
  <si>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</si>
  <si>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　　都市計画税</t>
  </si>
  <si>
    <t>令和4年度</t>
    <rPh sb="0" eb="2">
      <t>レイワ</t>
    </rPh>
    <rPh sb="3" eb="5">
      <t>ネンド</t>
    </rPh>
    <phoneticPr fontId="34"/>
  </si>
  <si>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</si>
  <si>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</si>
  <si>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</si>
  <si>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</si>
  <si>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令和4年度</t>
  </si>
  <si>
    <t>基金残高に係る経年分析</t>
  </si>
  <si>
    <t>令和3年度(千円･％)</t>
    <rPh sb="0" eb="2">
      <t>レイワ</t>
    </rPh>
    <rPh sb="4" eb="5">
      <t>ド</t>
    </rPh>
    <rPh sb="6" eb="8">
      <t>センエン</t>
    </rPh>
    <phoneticPr fontId="5"/>
  </si>
  <si>
    <t>財政調整基金</t>
  </si>
  <si>
    <t>減債基金</t>
  </si>
  <si>
    <t>分離課税所得割交付金</t>
  </si>
  <si>
    <t>勝浦町後期高齢者医療特別会計</t>
  </si>
  <si>
    <t>その他特定目的基金</t>
  </si>
  <si>
    <t>令和4年度　財政状況資料集</t>
  </si>
  <si>
    <t>総括表（市町村）</t>
    <rPh sb="0" eb="2">
      <t>ソウカツ</t>
    </rPh>
    <rPh sb="2" eb="3">
      <t>ヒョウ</t>
    </rPh>
    <rPh sb="4" eb="7">
      <t>シチョウソン</t>
    </rPh>
    <phoneticPr fontId="5"/>
  </si>
  <si>
    <t xml:space="preserve"> R04</t>
  </si>
  <si>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</si>
  <si>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</si>
  <si>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いわゆる五省協定等に係るもの</t>
    <rPh sb="4" eb="6">
      <t>ゴショウ</t>
    </rPh>
    <rPh sb="6" eb="9">
      <t>キョウテイトウ</t>
    </rPh>
    <rPh sb="10" eb="11">
      <t>カカ</t>
    </rPh>
    <phoneticPr fontId="33"/>
  </si>
  <si>
    <t>徳島県</t>
  </si>
  <si>
    <t>　うち補助</t>
  </si>
  <si>
    <t>地方道路公社に係る将来負担額</t>
    <rPh sb="0" eb="2">
      <t>チホウ</t>
    </rPh>
    <rPh sb="2" eb="4">
      <t>ドウロ</t>
    </rPh>
    <rPh sb="4" eb="6">
      <t>コウシャ</t>
    </rPh>
    <rPh sb="7" eb="8">
      <t>カカ</t>
    </rPh>
    <rPh sb="9" eb="11">
      <t>ショウライ</t>
    </rPh>
    <rPh sb="11" eb="14">
      <t>フタンガク</t>
    </rPh>
    <phoneticPr fontId="33"/>
  </si>
  <si>
    <t>市町村類型</t>
  </si>
  <si>
    <t>Ⅰ－０</t>
  </si>
  <si>
    <t>指定団体等の指定状況</t>
  </si>
  <si>
    <t>歳出総額</t>
  </si>
  <si>
    <t>ゴルフ場利用税交付金</t>
  </si>
  <si>
    <t>寄附金</t>
  </si>
  <si>
    <t>勝浦町物産販売特別会計</t>
  </si>
  <si>
    <t>令和4年度(千円)</t>
    <rPh sb="0" eb="2">
      <t>レイワ</t>
    </rPh>
    <rPh sb="3" eb="5">
      <t>ネンド</t>
    </rPh>
    <rPh sb="6" eb="8">
      <t>センエン</t>
    </rPh>
    <phoneticPr fontId="5"/>
  </si>
  <si>
    <t>令和3年度(千円)</t>
    <rPh sb="0" eb="2">
      <t>レイワ</t>
    </rPh>
    <rPh sb="4" eb="5">
      <t>ド</t>
    </rPh>
    <rPh sb="6" eb="8">
      <t>センエン</t>
    </rPh>
    <phoneticPr fontId="5"/>
  </si>
  <si>
    <t>準元利償還金</t>
    <rPh sb="0" eb="1">
      <t>ジュン</t>
    </rPh>
    <rPh sb="1" eb="3">
      <t>ガンリ</t>
    </rPh>
    <rPh sb="3" eb="6">
      <t>ショウカンキン</t>
    </rPh>
    <phoneticPr fontId="33"/>
  </si>
  <si>
    <t>実質収支比率</t>
    <rPh sb="0" eb="2">
      <t>ジッシツ</t>
    </rPh>
    <rPh sb="2" eb="4">
      <t>シュウシ</t>
    </rPh>
    <rPh sb="4" eb="6">
      <t>ヒリツ</t>
    </rPh>
    <phoneticPr fontId="5"/>
  </si>
  <si>
    <t>令和4年度(千円･％)</t>
    <rPh sb="0" eb="2">
      <t>レイワ</t>
    </rPh>
    <rPh sb="3" eb="5">
      <t>ネンド</t>
    </rPh>
    <rPh sb="6" eb="8">
      <t>センエン</t>
    </rPh>
    <phoneticPr fontId="5"/>
  </si>
  <si>
    <t>歳入総額</t>
  </si>
  <si>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</si>
  <si>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</si>
  <si>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</si>
  <si>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市町村名</t>
    <rPh sb="0" eb="3">
      <t>シチョウソン</t>
    </rPh>
    <rPh sb="3" eb="4">
      <t>メイ</t>
    </rPh>
    <phoneticPr fontId="5"/>
  </si>
  <si>
    <t>　　うち一部事務組合負担金</t>
  </si>
  <si>
    <t>純固定資産税</t>
    <rPh sb="0" eb="1">
      <t>ジュン</t>
    </rPh>
    <rPh sb="1" eb="3">
      <t>コテイ</t>
    </rPh>
    <rPh sb="3" eb="6">
      <t>シサンゼイ</t>
    </rPh>
    <phoneticPr fontId="5"/>
  </si>
  <si>
    <t>地方交付税種地</t>
    <rPh sb="0" eb="2">
      <t>チホウ</t>
    </rPh>
    <rPh sb="2" eb="5">
      <t>コウフゼイ</t>
    </rPh>
    <rPh sb="5" eb="6">
      <t>シュ</t>
    </rPh>
    <rPh sb="6" eb="7">
      <t>チ</t>
    </rPh>
    <phoneticPr fontId="5"/>
  </si>
  <si>
    <t>2-2</t>
  </si>
  <si>
    <t>地方公社・第三セクター等一覧</t>
    <rPh sb="0" eb="2">
      <t>チホウ</t>
    </rPh>
    <rPh sb="2" eb="4">
      <t>コウシャ</t>
    </rPh>
    <rPh sb="5" eb="6">
      <t>ダイ</t>
    </rPh>
    <rPh sb="6" eb="7">
      <t>３</t>
    </rPh>
    <rPh sb="11" eb="12">
      <t>トウ</t>
    </rPh>
    <rPh sb="12" eb="14">
      <t>イチラン</t>
    </rPh>
    <phoneticPr fontId="5"/>
  </si>
  <si>
    <t>会計名</t>
    <rPh sb="0" eb="2">
      <t>カイケイ</t>
    </rPh>
    <rPh sb="2" eb="3">
      <t>メイ</t>
    </rPh>
    <phoneticPr fontId="5"/>
  </si>
  <si>
    <t>(Ｅ)</t>
  </si>
  <si>
    <t>歳入歳出差引</t>
  </si>
  <si>
    <t>　　(※1)</t>
  </si>
  <si>
    <t>首都</t>
    <rPh sb="0" eb="2">
      <t>シュト</t>
    </rPh>
    <phoneticPr fontId="5"/>
  </si>
  <si>
    <t>翌年度に繰越すべき財源</t>
  </si>
  <si>
    <t>標準財政規模</t>
    <rPh sb="0" eb="2">
      <t>ヒョウジュン</t>
    </rPh>
    <rPh sb="2" eb="4">
      <t>ザイセイ</t>
    </rPh>
    <rPh sb="4" eb="6">
      <t>キボ</t>
    </rPh>
    <phoneticPr fontId="5"/>
  </si>
  <si>
    <t>近畿</t>
    <rPh sb="0" eb="2">
      <t>キンキ</t>
    </rPh>
    <phoneticPr fontId="5"/>
  </si>
  <si>
    <t>(Ｃ)－(Ｄ)</t>
  </si>
  <si>
    <t>内訳</t>
    <rPh sb="0" eb="2">
      <t>ウチワケ</t>
    </rPh>
    <phoneticPr fontId="5"/>
  </si>
  <si>
    <t>実質収支</t>
  </si>
  <si>
    <t>財政力指数</t>
    <rPh sb="0" eb="3">
      <t>ザイセイリョク</t>
    </rPh>
    <rPh sb="3" eb="5">
      <t>シスウ</t>
    </rPh>
    <phoneticPr fontId="5"/>
  </si>
  <si>
    <t>歳入</t>
    <rPh sb="0" eb="2">
      <t>サイニュウ</t>
    </rPh>
    <phoneticPr fontId="33"/>
  </si>
  <si>
    <r>
      <t>産業構造</t>
    </r>
    <r>
      <rPr>
        <sz val="9"/>
        <color indexed="8"/>
        <rFont val="ＭＳ ゴシック"/>
        <family val="3"/>
        <charset val="128"/>
      </rPr>
      <t xml:space="preserve"> (※5)</t>
    </r>
    <rPh sb="0" eb="2">
      <t>サンギョウ</t>
    </rPh>
    <rPh sb="2" eb="4">
      <t>コウゾウ</t>
    </rPh>
    <phoneticPr fontId="5"/>
  </si>
  <si>
    <t>中部</t>
    <rPh sb="0" eb="2">
      <t>チュウブ</t>
    </rPh>
    <phoneticPr fontId="5"/>
  </si>
  <si>
    <t>職員数
(人)</t>
    <rPh sb="0" eb="3">
      <t>ショクインスウ</t>
    </rPh>
    <phoneticPr fontId="5"/>
  </si>
  <si>
    <t>一部事務組合等</t>
    <rPh sb="0" eb="2">
      <t>イチブ</t>
    </rPh>
    <rPh sb="2" eb="4">
      <t>ジム</t>
    </rPh>
    <rPh sb="4" eb="6">
      <t>クミアイ</t>
    </rPh>
    <rPh sb="6" eb="7">
      <t>トウ</t>
    </rPh>
    <phoneticPr fontId="5"/>
  </si>
  <si>
    <t>平成27年国調(人)</t>
    <rPh sb="4" eb="5">
      <t>ネン</t>
    </rPh>
    <rPh sb="5" eb="6">
      <t>コク</t>
    </rPh>
    <rPh sb="6" eb="7">
      <t>チョウ</t>
    </rPh>
    <phoneticPr fontId="5"/>
  </si>
  <si>
    <t>過疎</t>
    <rPh sb="0" eb="2">
      <t>カソ</t>
    </rPh>
    <phoneticPr fontId="5"/>
  </si>
  <si>
    <t>一般会計等の一覧</t>
  </si>
  <si>
    <t>参考</t>
    <rPh sb="0" eb="2">
      <t>サンコウ</t>
    </rPh>
    <phoneticPr fontId="5"/>
  </si>
  <si>
    <t>○</t>
  </si>
  <si>
    <t>積立金</t>
  </si>
  <si>
    <t>健全化判断比率</t>
  </si>
  <si>
    <t>　　　法人均等割</t>
  </si>
  <si>
    <t>※8：職員の状況については、令和4年度地方公務員給与実態調査に基づいている。</t>
  </si>
  <si>
    <t>歳出合計</t>
  </si>
  <si>
    <r>
      <t xml:space="preserve">増減率 </t>
    </r>
    <r>
      <rPr>
        <sz val="9"/>
        <color indexed="8"/>
        <rFont val="ＭＳ ゴシック"/>
        <family val="3"/>
        <charset val="128"/>
      </rPr>
      <t xml:space="preserve"> (％)</t>
    </r>
    <rPh sb="0" eb="2">
      <t>ゾウゲン</t>
    </rPh>
    <rPh sb="2" eb="3">
      <t>リツ</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</si>
  <si>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</si>
  <si>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-8.8</t>
  </si>
  <si>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</si>
  <si>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</si>
  <si>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</si>
  <si>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</si>
  <si>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</si>
  <si>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</si>
  <si>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将来負担比率　　（千円・％）</t>
    <rPh sb="0" eb="2">
      <t>ショウライ</t>
    </rPh>
    <rPh sb="2" eb="4">
      <t>フタン</t>
    </rPh>
    <phoneticPr fontId="5"/>
  </si>
  <si>
    <t>住民基本台帳人口
 (※7)</t>
    <rPh sb="0" eb="2">
      <t>ジュウミン</t>
    </rPh>
    <rPh sb="2" eb="4">
      <t>キホン</t>
    </rPh>
    <rPh sb="4" eb="6">
      <t>ダイチョウ</t>
    </rPh>
    <rPh sb="6" eb="8">
      <t>ジンコウ</t>
    </rPh>
    <phoneticPr fontId="5"/>
  </si>
  <si>
    <t>令05.01.01(人)</t>
    <rPh sb="0" eb="1">
      <t>レイ</t>
    </rPh>
    <phoneticPr fontId="5"/>
  </si>
  <si>
    <t xml:space="preserve">組合等負担等見込額 </t>
    <rPh sb="0" eb="2">
      <t>クミアイ</t>
    </rPh>
    <rPh sb="2" eb="3">
      <t>トウ</t>
    </rPh>
    <rPh sb="3" eb="5">
      <t>フタン</t>
    </rPh>
    <rPh sb="5" eb="6">
      <t>トウ</t>
    </rPh>
    <rPh sb="6" eb="9">
      <t>ミコミガク</t>
    </rPh>
    <phoneticPr fontId="33"/>
  </si>
  <si>
    <t>平成27年国調</t>
    <rPh sb="4" eb="5">
      <t>ネン</t>
    </rPh>
    <rPh sb="5" eb="6">
      <t>コク</t>
    </rPh>
    <rPh sb="6" eb="7">
      <t>チョウ</t>
    </rPh>
    <phoneticPr fontId="5"/>
  </si>
  <si>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</si>
  <si>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</si>
  <si>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積立金取崩し額</t>
  </si>
  <si>
    <t>勝浦町住宅新築資金等貸付特別会計</t>
  </si>
  <si>
    <t>国民健康保険事業会計の状況</t>
    <rPh sb="0" eb="2">
      <t>コクミン</t>
    </rPh>
    <rPh sb="2" eb="4">
      <t>ケンコウ</t>
    </rPh>
    <rPh sb="4" eb="6">
      <t>ホケン</t>
    </rPh>
    <rPh sb="6" eb="8">
      <t>ジギョウ</t>
    </rPh>
    <rPh sb="8" eb="10">
      <t>カイケイ</t>
    </rPh>
    <rPh sb="11" eb="13">
      <t>ジョウキョウ</t>
    </rPh>
    <phoneticPr fontId="5"/>
  </si>
  <si>
    <t>　連結実質赤字比率</t>
    <rPh sb="1" eb="3">
      <t>レンケツ</t>
    </rPh>
    <rPh sb="3" eb="5">
      <t>ジッシツ</t>
    </rPh>
    <rPh sb="5" eb="7">
      <t>アカジ</t>
    </rPh>
    <rPh sb="7" eb="9">
      <t>ヒリツ</t>
    </rPh>
    <phoneticPr fontId="5"/>
  </si>
  <si>
    <r>
      <t>資金不足比率 (※</t>
    </r>
    <r>
      <rPr>
        <sz val="9"/>
        <color indexed="8"/>
        <rFont val="ＭＳ ゴシック"/>
        <family val="3"/>
        <charset val="128"/>
      </rPr>
      <t>4)</t>
    </r>
  </si>
  <si>
    <t>うち日本人(人)</t>
  </si>
  <si>
    <t>第1次</t>
    <rPh sb="0" eb="1">
      <t>ダイ</t>
    </rPh>
    <rPh sb="2" eb="3">
      <t>ジ</t>
    </rPh>
    <phoneticPr fontId="5"/>
  </si>
  <si>
    <t xml:space="preserve">充当可能基金 </t>
    <rPh sb="0" eb="2">
      <t>ジュウトウ</t>
    </rPh>
    <rPh sb="2" eb="4">
      <t>カノウ</t>
    </rPh>
    <rPh sb="4" eb="6">
      <t>キキン</t>
    </rPh>
    <phoneticPr fontId="33"/>
  </si>
  <si>
    <t>指数表選定</t>
    <rPh sb="0" eb="2">
      <t>シスウ</t>
    </rPh>
    <rPh sb="2" eb="3">
      <t>ヒョウ</t>
    </rPh>
    <rPh sb="3" eb="5">
      <t>センテイ</t>
    </rPh>
    <phoneticPr fontId="5"/>
  </si>
  <si>
    <t>　　軽自動車税</t>
  </si>
  <si>
    <t>実質単年度収支</t>
  </si>
  <si>
    <t>　実質公債費比率</t>
    <rPh sb="1" eb="3">
      <t>ジッシツ</t>
    </rPh>
    <rPh sb="3" eb="6">
      <t>コウサイヒ</t>
    </rPh>
    <rPh sb="6" eb="8">
      <t>ヒリツ</t>
    </rPh>
    <phoneticPr fontId="5"/>
  </si>
  <si>
    <t>令04.01.01(人)</t>
  </si>
  <si>
    <t>　扶助費</t>
  </si>
  <si>
    <t>　うち、健全化法施行規則附則第三条に係る負担見込額</t>
  </si>
  <si>
    <t>　将来負担比率</t>
    <rPh sb="1" eb="3">
      <t>ショウライ</t>
    </rPh>
    <rPh sb="3" eb="5">
      <t>フタン</t>
    </rPh>
    <rPh sb="5" eb="7">
      <t>ヒリツ</t>
    </rPh>
    <phoneticPr fontId="5"/>
  </si>
  <si>
    <t>基準財政収入額</t>
  </si>
  <si>
    <t>勝浦町山林基金</t>
  </si>
  <si>
    <t>労働費</t>
  </si>
  <si>
    <t>増減率  (％)</t>
    <rPh sb="0" eb="2">
      <t>ゾウゲン</t>
    </rPh>
    <rPh sb="2" eb="3">
      <t>リツ</t>
    </rPh>
    <phoneticPr fontId="5"/>
  </si>
  <si>
    <t>-2.8</t>
  </si>
  <si>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</si>
  <si>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</si>
  <si>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6"/>
  </si>
  <si>
    <t>歳入一般財源等</t>
    <rPh sb="0" eb="2">
      <t>サイニュウ</t>
    </rPh>
    <rPh sb="2" eb="4">
      <t>イッパン</t>
    </rPh>
    <rPh sb="4" eb="6">
      <t>ザイゲン</t>
    </rPh>
    <rPh sb="6" eb="7">
      <t>トウ</t>
    </rPh>
    <phoneticPr fontId="36"/>
  </si>
  <si>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</si>
  <si>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</si>
  <si>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(Ｃ)</t>
  </si>
  <si>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</si>
  <si>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</si>
  <si>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</si>
  <si>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</si>
  <si>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</si>
  <si>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</si>
  <si>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</si>
  <si>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</si>
  <si>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給料月額
(百円)</t>
    <rPh sb="0" eb="2">
      <t>キュウリョウ</t>
    </rPh>
    <rPh sb="2" eb="3">
      <t>ツキ</t>
    </rPh>
    <rPh sb="3" eb="4">
      <t>ガク</t>
    </rPh>
    <rPh sb="6" eb="8">
      <t>ヒャクエン</t>
    </rPh>
    <phoneticPr fontId="5"/>
  </si>
  <si>
    <t>資金剰余額
/不足額
（実質収支）</t>
  </si>
  <si>
    <t>地方債現在高</t>
  </si>
  <si>
    <t>・計</t>
  </si>
  <si>
    <t>　うち公的資金</t>
    <rPh sb="3" eb="5">
      <t>コウテキ</t>
    </rPh>
    <phoneticPr fontId="5"/>
  </si>
  <si>
    <t>計</t>
    <rPh sb="0" eb="1">
      <t>ケイ</t>
    </rPh>
    <phoneticPr fontId="5"/>
  </si>
  <si>
    <t>市区町村長</t>
    <rPh sb="0" eb="2">
      <t>シク</t>
    </rPh>
    <rPh sb="2" eb="4">
      <t>チョウソン</t>
    </rPh>
    <rPh sb="4" eb="5">
      <t>チョウ</t>
    </rPh>
    <phoneticPr fontId="5"/>
  </si>
  <si>
    <t>一般職員</t>
    <rPh sb="0" eb="2">
      <t>イッパン</t>
    </rPh>
    <rPh sb="2" eb="4">
      <t>ショクイン</t>
    </rPh>
    <phoneticPr fontId="5"/>
  </si>
  <si>
    <t>目的税</t>
  </si>
  <si>
    <t>地方債現在高（臨時財政対策債除き）</t>
  </si>
  <si>
    <t>経常一般財源等</t>
    <rPh sb="0" eb="2">
      <t>ケイジョウ</t>
    </rPh>
    <rPh sb="2" eb="4">
      <t>イッパン</t>
    </rPh>
    <rPh sb="4" eb="7">
      <t>ザイゲントウ</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</si>
  <si>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</si>
  <si>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</si>
  <si>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</si>
  <si>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</si>
  <si>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</si>
  <si>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徳島県市町村総合事務組合</t>
  </si>
  <si>
    <t>議会議長</t>
    <rPh sb="0" eb="2">
      <t>ギカイ</t>
    </rPh>
    <rPh sb="2" eb="4">
      <t>ギチョウ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</si>
  <si>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</si>
  <si>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</si>
  <si>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</si>
  <si>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土地開発基金現在高</t>
    <rPh sb="0" eb="2">
      <t>トチ</t>
    </rPh>
    <rPh sb="2" eb="4">
      <t>カイハツ</t>
    </rPh>
    <rPh sb="4" eb="6">
      <t>キキン</t>
    </rPh>
    <rPh sb="6" eb="8">
      <t>ゲンザイ</t>
    </rPh>
    <rPh sb="8" eb="9">
      <t>タカ</t>
    </rPh>
    <phoneticPr fontId="36"/>
  </si>
  <si>
    <t>議会副議長</t>
    <rPh sb="0" eb="2">
      <t>ギカイ</t>
    </rPh>
    <rPh sb="2" eb="3">
      <t>フク</t>
    </rPh>
    <rPh sb="3" eb="5">
      <t>ギチョウ</t>
    </rPh>
    <phoneticPr fontId="5"/>
  </si>
  <si>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</si>
  <si>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</si>
  <si>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積立金
現在高</t>
    <rPh sb="4" eb="7">
      <t>ゲンザイダカ</t>
    </rPh>
    <phoneticPr fontId="36"/>
  </si>
  <si>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</si>
  <si>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</si>
  <si>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</si>
  <si>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</si>
  <si>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</si>
  <si>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</si>
  <si>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</si>
  <si>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</si>
  <si>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</si>
  <si>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将来負担の状況</t>
  </si>
  <si>
    <t>関係する一部事務組合等一覧</t>
    <rPh sb="0" eb="2">
      <t>カンケイ</t>
    </rPh>
    <rPh sb="4" eb="6">
      <t>イチブ</t>
    </rPh>
    <rPh sb="6" eb="8">
      <t>ジム</t>
    </rPh>
    <rPh sb="8" eb="10">
      <t>クミアイ</t>
    </rPh>
    <rPh sb="10" eb="11">
      <t>トウ</t>
    </rPh>
    <rPh sb="11" eb="13">
      <t>イチラン</t>
    </rPh>
    <phoneticPr fontId="5"/>
  </si>
  <si>
    <t>会計名</t>
  </si>
  <si>
    <t>　前年度繰上充用金</t>
  </si>
  <si>
    <t>項番</t>
    <rPh sb="0" eb="2">
      <t>コウバン</t>
    </rPh>
    <phoneticPr fontId="5"/>
  </si>
  <si>
    <t>団体名</t>
    <rPh sb="0" eb="2">
      <t>ダンタイ</t>
    </rPh>
    <phoneticPr fontId="5"/>
  </si>
  <si>
    <t>（注釈）</t>
    <rPh sb="1" eb="3">
      <t>チュウシャク</t>
    </rPh>
    <phoneticPr fontId="5"/>
  </si>
  <si>
    <t>決算額</t>
  </si>
  <si>
    <t>市町村民税</t>
    <rPh sb="0" eb="3">
      <t>シチョウソン</t>
    </rPh>
    <rPh sb="3" eb="4">
      <t>ミン</t>
    </rPh>
    <rPh sb="4" eb="5">
      <t>ゼイ</t>
    </rPh>
    <phoneticPr fontId="5"/>
  </si>
  <si>
    <t>繰越金</t>
  </si>
  <si>
    <t>※1：経常収支比率の( )内の数値は、「減収補塡債（特例分）」「猶予特例債」及び「臨時財政対策債」を除いて算出したものである。</t>
  </si>
  <si>
    <t>収入済額</t>
    <rPh sb="0" eb="2">
      <t>シュウニュウ</t>
    </rPh>
    <rPh sb="2" eb="3">
      <t>スミ</t>
    </rPh>
    <rPh sb="3" eb="4">
      <t>ガク</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</si>
  <si>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7"/>
  </si>
  <si>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</si>
  <si>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</si>
  <si>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</si>
  <si>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</si>
  <si>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(2)各会計、関係団体の財政状況及び健全化判断比率（市町村）</t>
    <rPh sb="26" eb="29">
      <t>シチョウソン</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</si>
  <si>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</si>
  <si>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</si>
  <si>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8"/>
  </si>
  <si>
    <t>徳島県勝浦町</t>
  </si>
  <si>
    <t>一般会計等の財政状況（単位：百万円）</t>
    <rPh sb="0" eb="2">
      <t>イッパン</t>
    </rPh>
    <rPh sb="2" eb="4">
      <t>カイケイ</t>
    </rPh>
    <rPh sb="4" eb="5">
      <t>トウ</t>
    </rPh>
    <rPh sb="6" eb="8">
      <t>ザイセイ</t>
    </rPh>
    <rPh sb="8" eb="10">
      <t>ジョウキョウ</t>
    </rPh>
    <phoneticPr fontId="33"/>
  </si>
  <si>
    <t>一般会計等（純計）</t>
    <rPh sb="0" eb="2">
      <t>イッパン</t>
    </rPh>
    <rPh sb="2" eb="4">
      <t>カイケイ</t>
    </rPh>
    <rPh sb="4" eb="5">
      <t>トウ</t>
    </rPh>
    <rPh sb="6" eb="8">
      <t>ジュンケイ</t>
    </rPh>
    <phoneticPr fontId="5"/>
  </si>
  <si>
    <t>(1) 普通会計の状況（市町村）</t>
    <rPh sb="4" eb="6">
      <t>フツウ</t>
    </rPh>
    <rPh sb="6" eb="8">
      <t>カイケイ</t>
    </rPh>
    <rPh sb="9" eb="11">
      <t>ジョウキョウ</t>
    </rPh>
    <rPh sb="12" eb="15">
      <t>シチョウソン</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</si>
  <si>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</si>
  <si>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</si>
  <si>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</si>
  <si>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4"/>
  </si>
  <si>
    <t>決算額</t>
    <rPh sb="0" eb="2">
      <t>ケッサン</t>
    </rPh>
    <rPh sb="2" eb="3">
      <t>ガク</t>
    </rPh>
    <phoneticPr fontId="5"/>
  </si>
  <si>
    <t>▲退職金</t>
    <rPh sb="1" eb="3">
      <t>タイショク</t>
    </rPh>
    <rPh sb="3" eb="4">
      <t>キン</t>
    </rPh>
    <phoneticPr fontId="5"/>
  </si>
  <si>
    <t>地方税</t>
  </si>
  <si>
    <t>構成比</t>
    <rPh sb="0" eb="3">
      <t>コウセイヒ</t>
    </rPh>
    <phoneticPr fontId="5"/>
  </si>
  <si>
    <t>使用料</t>
  </si>
  <si>
    <t>　うち利子</t>
  </si>
  <si>
    <t>区分</t>
  </si>
  <si>
    <t>超過課税分</t>
    <rPh sb="0" eb="2">
      <t>チョウカ</t>
    </rPh>
    <rPh sb="2" eb="4">
      <t>カゼイ</t>
    </rPh>
    <rPh sb="4" eb="5">
      <t>ブン</t>
    </rPh>
    <phoneticPr fontId="5"/>
  </si>
  <si>
    <t>目的別歳出の状況（単位 千円・％）</t>
  </si>
  <si>
    <t xml:space="preserve"> R03</t>
  </si>
  <si>
    <t>普通税</t>
    <rPh sb="0" eb="2">
      <t>フツウ</t>
    </rPh>
    <rPh sb="2" eb="3">
      <t>ゼイ</t>
    </rPh>
    <phoneticPr fontId="10"/>
  </si>
  <si>
    <t>軽油引取税交付金</t>
  </si>
  <si>
    <t>純資産又は
正味財産</t>
  </si>
  <si>
    <t>決算額 (A)</t>
    <rPh sb="0" eb="2">
      <t>ケッサン</t>
    </rPh>
    <rPh sb="2" eb="3">
      <t>ガク</t>
    </rPh>
    <phoneticPr fontId="5"/>
  </si>
  <si>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</si>
  <si>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</si>
  <si>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</si>
  <si>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</si>
  <si>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</si>
  <si>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</si>
  <si>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</si>
  <si>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</si>
  <si>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10"/>
  </si>
  <si>
    <t>人件費及び人件費に準ずる費用</t>
    <rPh sb="0" eb="3">
      <t>ジンケンヒ</t>
    </rPh>
    <rPh sb="3" eb="4">
      <t>オヨ</t>
    </rPh>
    <rPh sb="5" eb="8">
      <t>ジンケンヒ</t>
    </rPh>
    <rPh sb="9" eb="10">
      <t>ジュン</t>
    </rPh>
    <rPh sb="12" eb="14">
      <t>ヒヨウ</t>
    </rPh>
    <phoneticPr fontId="5"/>
  </si>
  <si>
    <t>株式等譲渡所得割交付金</t>
    <rPh sb="0" eb="2">
      <t>カブシキ</t>
    </rPh>
    <rPh sb="2" eb="3">
      <t>トウ</t>
    </rPh>
    <rPh sb="3" eb="5">
      <t>ジョウト</t>
    </rPh>
    <rPh sb="5" eb="7">
      <t>ショトク</t>
    </rPh>
    <rPh sb="7" eb="8">
      <t>ワリ</t>
    </rPh>
    <rPh sb="8" eb="11">
      <t>コウフキン</t>
    </rPh>
    <phoneticPr fontId="10"/>
  </si>
  <si>
    <t>民生費</t>
  </si>
  <si>
    <t>　　　所得割</t>
  </si>
  <si>
    <t>類似団体平均</t>
    <rPh sb="0" eb="2">
      <t>ルイジ</t>
    </rPh>
    <rPh sb="2" eb="4">
      <t>ダンタイ</t>
    </rPh>
    <rPh sb="4" eb="6">
      <t>ヘイキン</t>
    </rPh>
    <phoneticPr fontId="5"/>
  </si>
  <si>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</si>
  <si>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</si>
  <si>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</si>
  <si>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</si>
  <si>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</si>
  <si>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</si>
  <si>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</si>
  <si>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</si>
  <si>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</si>
  <si>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</si>
  <si>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　　　うち純固定資産税</t>
  </si>
  <si>
    <t>土木費</t>
  </si>
  <si>
    <t>公債費に準ずる債務負担行為に係るもの</t>
  </si>
  <si>
    <t>自動車取得税交付金</t>
  </si>
  <si>
    <t>　　市町村たばこ税</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</si>
  <si>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</si>
  <si>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</si>
  <si>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</si>
  <si>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</si>
  <si>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</si>
  <si>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</si>
  <si>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</si>
  <si>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</si>
  <si>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1"/>
  </si>
  <si>
    <t>諸支出金</t>
    <rPh sb="3" eb="4">
      <t>キン</t>
    </rPh>
    <phoneticPr fontId="36"/>
  </si>
  <si>
    <t>　個人住民税減収補塡特例交付金</t>
  </si>
  <si>
    <t>前年度繰上充用金</t>
  </si>
  <si>
    <t>　新型コロナウイルス感染症対策地方税減収補塡特別交付金</t>
  </si>
  <si>
    <t>　法定目的税</t>
  </si>
  <si>
    <t>経常損益</t>
  </si>
  <si>
    <t>星谷橋架け替え事業基金</t>
    <rPh sb="3" eb="4">
      <t>カ</t>
    </rPh>
    <rPh sb="5" eb="6">
      <t>カ</t>
    </rPh>
    <phoneticPr fontId="5"/>
  </si>
  <si>
    <t>　　入湯税</t>
  </si>
  <si>
    <t>　投資・出資金・貸付金</t>
  </si>
  <si>
    <t>　　事業所税</t>
  </si>
  <si>
    <t>性質別歳出の状況（単位 千円・％）</t>
    <rPh sb="0" eb="2">
      <t>セイシツ</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</si>
  <si>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</si>
  <si>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構成比</t>
  </si>
  <si>
    <t>公営企業会計等</t>
    <rPh sb="0" eb="2">
      <t>コウエイ</t>
    </rPh>
    <rPh sb="2" eb="4">
      <t>キギョウ</t>
    </rPh>
    <rPh sb="4" eb="6">
      <t>カイケイ</t>
    </rPh>
    <rPh sb="6" eb="7">
      <t>トウ</t>
    </rPh>
    <phoneticPr fontId="5"/>
  </si>
  <si>
    <t>横瀬橋架け替え周辺対策事業基金</t>
  </si>
  <si>
    <t>経常経費充当一般財源等</t>
  </si>
  <si>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</si>
  <si>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</si>
  <si>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</si>
  <si>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</si>
  <si>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</si>
  <si>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</si>
  <si>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</si>
  <si>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5"/>
  </si>
  <si>
    <t>旧法による税</t>
  </si>
  <si>
    <t>合計</t>
  </si>
  <si>
    <t>他会計等
からの
繰入金</t>
  </si>
  <si>
    <t>令和4年度</t>
    <rPh sb="0" eb="2">
      <t>レイワ</t>
    </rPh>
    <rPh sb="3" eb="5">
      <t>ネンド</t>
    </rPh>
    <phoneticPr fontId="5"/>
  </si>
  <si>
    <t>令和3年度</t>
    <rPh sb="0" eb="2">
      <t>レイワ</t>
    </rPh>
    <rPh sb="4" eb="5">
      <t>ド</t>
    </rPh>
    <phoneticPr fontId="5"/>
  </si>
  <si>
    <t>　うち元金</t>
  </si>
  <si>
    <t>現年</t>
    <rPh sb="0" eb="1">
      <t>ゲン</t>
    </rPh>
    <rPh sb="1" eb="2">
      <t>ネン</t>
    </rPh>
    <phoneticPr fontId="5"/>
  </si>
  <si>
    <t>都道府県支出金</t>
  </si>
  <si>
    <t>国営土地改良事業に係るもの</t>
    <rPh sb="0" eb="2">
      <t>コクエイ</t>
    </rPh>
    <rPh sb="2" eb="4">
      <t>トチ</t>
    </rPh>
    <rPh sb="4" eb="6">
      <t>カイリョウ</t>
    </rPh>
    <rPh sb="6" eb="8">
      <t>ジギョウ</t>
    </rPh>
    <rPh sb="9" eb="10">
      <t>カカ</t>
    </rPh>
    <phoneticPr fontId="33"/>
  </si>
  <si>
    <t>一時借入金利子</t>
  </si>
  <si>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</si>
  <si>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</si>
  <si>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</si>
  <si>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</si>
  <si>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</si>
  <si>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</si>
  <si>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</si>
  <si>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</si>
  <si>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</si>
  <si>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</si>
  <si>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実質収支</t>
    <rPh sb="0" eb="2">
      <t>ジッシツ</t>
    </rPh>
    <rPh sb="2" eb="4">
      <t>シュウシ</t>
    </rPh>
    <phoneticPr fontId="5"/>
  </si>
  <si>
    <t>病院</t>
  </si>
  <si>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</si>
  <si>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</si>
  <si>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3"/>
  </si>
  <si>
    <t>財政再生基準</t>
  </si>
  <si>
    <t>再差引収支</t>
    <rPh sb="0" eb="1">
      <t>サイ</t>
    </rPh>
    <rPh sb="1" eb="3">
      <t>サシヒキ</t>
    </rPh>
    <rPh sb="3" eb="5">
      <t>シュウシ</t>
    </rPh>
    <phoneticPr fontId="5"/>
  </si>
  <si>
    <t>地方債</t>
  </si>
  <si>
    <t xml:space="preserve"> 過去５年間平均</t>
    <rPh sb="1" eb="3">
      <t>カコ</t>
    </rPh>
    <rPh sb="4" eb="6">
      <t>ネンカン</t>
    </rPh>
    <rPh sb="6" eb="8">
      <t>ヘイキン</t>
    </rPh>
    <phoneticPr fontId="5"/>
  </si>
  <si>
    <t>簡易水道</t>
  </si>
  <si>
    <t>加入世帯数(世帯)</t>
  </si>
  <si>
    <t>　繰出金</t>
  </si>
  <si>
    <t>　うち減収補塡債(特例分)</t>
    <rPh sb="4" eb="5">
      <t>シュウ</t>
    </rPh>
    <rPh sb="9" eb="10">
      <t>トク</t>
    </rPh>
    <rPh sb="10" eb="11">
      <t>レイ</t>
    </rPh>
    <rPh sb="11" eb="12">
      <t>ブン</t>
    </rPh>
    <phoneticPr fontId="1"/>
  </si>
  <si>
    <t>下水道</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</si>
  <si>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</si>
  <si>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</si>
  <si>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</si>
  <si>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積立金</t>
  </si>
  <si>
    <t>　うち臨時財政対策債</t>
  </si>
  <si>
    <t>歳入合計</t>
  </si>
  <si>
    <t>被保険者
1人当り</t>
  </si>
  <si>
    <t>保険税(料)収入額</t>
  </si>
  <si>
    <t>国民健康保険</t>
  </si>
  <si>
    <t>その他</t>
  </si>
  <si>
    <t>保険給付費</t>
  </si>
  <si>
    <t>普通建設事業費</t>
  </si>
  <si>
    <t>令和2年度</t>
    <rPh sb="0" eb="2">
      <t>レイワ</t>
    </rPh>
    <rPh sb="3" eb="5">
      <t>ネンド</t>
    </rPh>
    <phoneticPr fontId="5"/>
  </si>
  <si>
    <t>　うち単独</t>
  </si>
  <si>
    <t>実質公債費比率</t>
    <rPh sb="0" eb="2">
      <t>ジッシツ</t>
    </rPh>
    <rPh sb="2" eb="5">
      <t>コウサイヒ</t>
    </rPh>
    <rPh sb="5" eb="7">
      <t>ヒリツ</t>
    </rPh>
    <phoneticPr fontId="34"/>
  </si>
  <si>
    <t>災害復旧事業費</t>
  </si>
  <si>
    <t>失業対策事業費</t>
  </si>
  <si>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</si>
  <si>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</si>
  <si>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</si>
  <si>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</si>
  <si>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</si>
  <si>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</si>
  <si>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</si>
  <si>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</si>
  <si>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</si>
  <si>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当該団体からの損失補償に係る債務残高</t>
  </si>
  <si>
    <t>地方公社・第三セクター等</t>
    <rPh sb="0" eb="4">
      <t>チホウコウシャ</t>
    </rPh>
    <rPh sb="5" eb="6">
      <t>ダイ</t>
    </rPh>
    <rPh sb="6" eb="7">
      <t>サン</t>
    </rPh>
    <rPh sb="11" eb="12">
      <t>ナド</t>
    </rPh>
    <phoneticPr fontId="5"/>
  </si>
  <si>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</si>
  <si>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</si>
  <si>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</si>
  <si>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</si>
  <si>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</si>
  <si>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</si>
  <si>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</si>
  <si>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</si>
  <si>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</si>
  <si>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</si>
  <si>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人口1人当たり決算額</t>
    <rPh sb="0" eb="2">
      <t>ジンコウ</t>
    </rPh>
    <rPh sb="2" eb="4">
      <t>ヒトリ</t>
    </rPh>
    <rPh sb="4" eb="5">
      <t>ア</t>
    </rPh>
    <rPh sb="7" eb="9">
      <t>ケッサン</t>
    </rPh>
    <rPh sb="9" eb="10">
      <t>ガク</t>
    </rPh>
    <phoneticPr fontId="5"/>
  </si>
  <si>
    <t>勝浦町国民健康保険特別会計</t>
  </si>
  <si>
    <t>勝浦町介護保険特別会計</t>
  </si>
  <si>
    <t>勝浦町病院事業会計</t>
  </si>
  <si>
    <t>法適用企業</t>
  </si>
  <si>
    <t>勝浦町簡易水道事業会計</t>
  </si>
  <si>
    <t>勝浦町農業集落排水事業</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</si>
  <si>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</si>
  <si>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</si>
  <si>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</si>
  <si>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</si>
  <si>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</si>
  <si>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</si>
  <si>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</si>
  <si>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令和3年度</t>
    <rPh sb="0" eb="2">
      <t>レイワ</t>
    </rPh>
    <rPh sb="3" eb="5">
      <t>ネンド</t>
    </rPh>
    <phoneticPr fontId="5"/>
  </si>
  <si>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</si>
  <si>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</si>
  <si>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</si>
  <si>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充当可能
財源等</t>
    <rPh sb="0" eb="2">
      <t>ジュウトウ</t>
    </rPh>
    <rPh sb="2" eb="3">
      <t>カ</t>
    </rPh>
    <rPh sb="3" eb="4">
      <t>ノウ</t>
    </rPh>
    <rPh sb="5" eb="8">
      <t>ザイゲントウ</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</si>
  <si>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</si>
  <si>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</si>
  <si>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</si>
  <si>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</si>
  <si>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</si>
  <si>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</si>
  <si>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</si>
  <si>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</si>
  <si>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</si>
  <si>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</si>
  <si>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33"/>
  </si>
  <si>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</si>
  <si>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</si>
  <si>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勝浦町農業集落排水事業会計</t>
  </si>
  <si>
    <t>(Ｆ)</t>
  </si>
  <si>
    <t>将来負担比率（(Ｅ)－(Ｆ)）／（(Ｃ)－(Ｄ)）×１００</t>
    <rPh sb="0" eb="2">
      <t>ショウライ</t>
    </rPh>
    <rPh sb="2" eb="4">
      <t>フタン</t>
    </rPh>
    <rPh sb="4" eb="6">
      <t>ヒリツ</t>
    </rPh>
    <phoneticPr fontId="5"/>
  </si>
  <si>
    <t>その他の会計</t>
  </si>
  <si>
    <t>当該団体(円)</t>
    <rPh sb="0" eb="2">
      <t>トウガイ</t>
    </rPh>
    <rPh sb="2" eb="4">
      <t>ダンタイ</t>
    </rPh>
    <rPh sb="5" eb="6">
      <t>エン</t>
    </rPh>
    <phoneticPr fontId="5"/>
  </si>
  <si>
    <t>増減率(%)(A)</t>
    <rPh sb="0" eb="3">
      <t>ゾウゲンリツ</t>
    </rPh>
    <phoneticPr fontId="5"/>
  </si>
  <si>
    <t>公社・
三セク等</t>
    <rPh sb="0" eb="2">
      <t>コウシャ</t>
    </rPh>
    <rPh sb="4" eb="5">
      <t>サン</t>
    </rPh>
    <rPh sb="7" eb="8">
      <t>トウ</t>
    </rPh>
    <phoneticPr fontId="5"/>
  </si>
  <si>
    <t>健全化判断比率</t>
    <rPh sb="0" eb="3">
      <t>ケンゼンカ</t>
    </rPh>
    <rPh sb="3" eb="5">
      <t>ハンダン</t>
    </rPh>
    <rPh sb="5" eb="7">
      <t>ヒリツ</t>
    </rPh>
    <phoneticPr fontId="34"/>
  </si>
  <si>
    <t>特定財源の額</t>
    <rPh sb="0" eb="2">
      <t>トクテイ</t>
    </rPh>
    <rPh sb="2" eb="4">
      <t>ザイゲン</t>
    </rPh>
    <rPh sb="5" eb="6">
      <t>ガク</t>
    </rPh>
    <phoneticPr fontId="5"/>
  </si>
  <si>
    <t>算入公債費等の額</t>
    <rPh sb="0" eb="2">
      <t>サンニュウ</t>
    </rPh>
    <rPh sb="2" eb="4">
      <t>コウサイ</t>
    </rPh>
    <rPh sb="4" eb="5">
      <t>ヒ</t>
    </rPh>
    <rPh sb="5" eb="6">
      <t>トウ</t>
    </rPh>
    <rPh sb="7" eb="8">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</si>
  <si>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</si>
  <si>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</si>
  <si>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</si>
  <si>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 xml:space="preserve"> H30</t>
  </si>
  <si>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</si>
  <si>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</si>
  <si>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</si>
  <si>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</si>
  <si>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</si>
  <si>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</si>
  <si>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</si>
  <si>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</si>
  <si>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9"/>
  </si>
  <si>
    <t>（注）人口については、各調査対象年度の1月1日現在の住民基本台帳に登載されている人口に基づいている。</t>
    <rPh sb="14" eb="16">
      <t>タイショウ</t>
    </rPh>
    <phoneticPr fontId="5"/>
  </si>
  <si>
    <t>積立不足額を考慮して算定した額</t>
    <rPh sb="0" eb="1">
      <t>ツ</t>
    </rPh>
    <rPh sb="1" eb="2">
      <t>タ</t>
    </rPh>
    <rPh sb="2" eb="5">
      <t>フソクガク</t>
    </rPh>
    <rPh sb="6" eb="8">
      <t>コウリョ</t>
    </rPh>
    <rPh sb="10" eb="12">
      <t>サンテイ</t>
    </rPh>
    <rPh sb="14" eb="15">
      <t>ガク</t>
    </rPh>
    <phoneticPr fontId="21"/>
  </si>
  <si>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</si>
  <si>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</si>
  <si>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</si>
  <si>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</si>
  <si>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</si>
  <si>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</si>
  <si>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</si>
  <si>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</si>
  <si>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</si>
  <si>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R01</t>
  </si>
  <si>
    <t>類似団体内平均(円)</t>
    <rPh sb="0" eb="2">
      <t>ルイジ</t>
    </rPh>
    <rPh sb="2" eb="4">
      <t>ダンタイ</t>
    </rPh>
    <phoneticPr fontId="5"/>
  </si>
  <si>
    <t xml:space="preserve"> </t>
  </si>
  <si>
    <t>H30</t>
  </si>
  <si>
    <t>R01</t>
  </si>
  <si>
    <t>R02</t>
  </si>
  <si>
    <t>R03</t>
  </si>
  <si>
    <t>R04</t>
  </si>
  <si>
    <t>▲ 10.43</t>
  </si>
  <si>
    <t>▲ 8.60</t>
  </si>
  <si>
    <t>▲ 5.03</t>
  </si>
  <si>
    <t>勝浦町地域福祉基金</t>
  </si>
  <si>
    <t>▲ 1.42</t>
  </si>
  <si>
    <t>その他会計（赤字）</t>
  </si>
  <si>
    <t>（百万円）</t>
  </si>
  <si>
    <t>小松島市外三町村衛生組合</t>
  </si>
  <si>
    <t>徳島県後期高齢者医療広域連合</t>
  </si>
  <si>
    <t>徳島県市町村議会議員公務災害補償等組合</t>
  </si>
  <si>
    <t>国民健康保険勝浦病院改築事業基金</t>
  </si>
  <si>
    <t>実質公債費比率</t>
    <phoneticPr fontId="43"/>
  </si>
  <si>
    <t>将来負担比率</t>
    <phoneticPr fontId="43"/>
  </si>
  <si>
    <t>類似団体内平均値</t>
    <phoneticPr fontId="43"/>
  </si>
  <si>
    <t>当該団体値</t>
    <rPh sb="0" eb="2">
      <t>トウガイ</t>
    </rPh>
    <rPh sb="2" eb="4">
      <t>ダンタイ</t>
    </rPh>
    <rPh sb="4" eb="5">
      <t>アタイ</t>
    </rPh>
    <phoneticPr fontId="43"/>
  </si>
  <si>
    <t>(　参考　）</t>
    <rPh sb="2" eb="4">
      <t>サンコウ</t>
    </rPh>
    <phoneticPr fontId="43"/>
  </si>
  <si>
    <t>　実質公債費比率は類似団体平均を下回っており、健全な状態を保っている。令和3年度に勝浦病院改築事業の主要な工事を終えた。
今後、水道管の耐震化や公共施設の長寿命化等継続的な事業の予定はあるが、普通建設事業の精査・縮小・平準化を図るなどして、地方債の発行抑制を図り、計画的な財源の確保に努める。</t>
    <phoneticPr fontId="43"/>
  </si>
  <si>
    <t>分析欄</t>
    <rPh sb="0" eb="2">
      <t>ブンセキ</t>
    </rPh>
    <rPh sb="2" eb="3">
      <t>ラン</t>
    </rPh>
    <phoneticPr fontId="43"/>
  </si>
  <si>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43"/>
  </si>
  <si>
    <t>有形固定資産減価償却率</t>
    <phoneticPr fontId="43"/>
  </si>
  <si>
    <t>　財政調整基金や特定目的基金等の積立てによる充当可能額が将来負担額より多いため、将来負担比率がマイナスとなっている。
今後も、義務的経費の削減を中心に財政健全化に努め、公共施設への投資についても、公共施設等総合管理計画に基づき計画的に行い、健全な財政運営に努める。</t>
    <phoneticPr fontId="43"/>
  </si>
  <si>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43"/>
  </si>
  <si>
    <t xml:space="preserve"> </t>
    <phoneticPr fontId="4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</si>
</sst>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 numFmtId="191" formatCode="#,##0.0_);[Red]\(#,##0.0\)"/>
  </numFmts>
  <fonts count="47"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8"/>
      <color indexed="8"/>
      <name val="ＭＳ ゴシック"/>
      <family val="3"/>
    </font>
    <font>
      <sz val="9"/>
      <color indexed="8"/>
      <name val="ＭＳ ゴシック"/>
      <family val="3"/>
    </font>
    <font>
      <sz val="11"/>
      <color indexed="8"/>
      <name val="ＭＳ Ｐゴシック"/>
      <family val="3"/>
    </font>
    <font>
      <sz val="6"/>
      <name val="ＭＳ ゴシック"/>
      <family val="3"/>
    </font>
    <font>
      <b/>
      <sz val="13"/>
      <color indexed="56"/>
      <name val="ＭＳ ゴシック"/>
      <family val="3"/>
    </font>
    <font>
      <b/>
      <sz val="9"/>
      <color indexed="9"/>
      <name val="ＭＳ ゴシック"/>
      <family val="3"/>
    </font>
    <font>
      <sz val="11"/>
      <color indexed="8"/>
      <name val="ＭＳ ゴシック"/>
      <family val="3"/>
    </font>
    <font>
      <sz val="9"/>
      <color indexed="8"/>
      <name val="ＭＳ ゴシック"/>
      <family val="3"/>
      <charset val="128"/>
    </font>
    <font>
      <sz val="11"/>
      <name val="ＭＳ Ｐゴシック"/>
      <family val="3"/>
      <charset val="128"/>
    </font>
    <font>
      <sz val="11"/>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4"/>
      <color indexed="8"/>
      <name val="ＭＳ Ｐ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6">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41" fillId="0" borderId="0">
      <alignment vertical="center"/>
    </xf>
    <xf numFmtId="0" fontId="44" fillId="0" borderId="0">
      <alignment vertical="center"/>
    </xf>
    <xf numFmtId="0" fontId="41" fillId="0" borderId="0">
      <alignment vertical="center"/>
    </xf>
    <xf numFmtId="0" fontId="41" fillId="0" borderId="0"/>
    <xf numFmtId="0" fontId="41" fillId="0" borderId="0"/>
    <xf numFmtId="0" fontId="41" fillId="0" borderId="0"/>
  </cellStyleXfs>
  <cellXfs count="1128">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7"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8"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0" fillId="0" borderId="26" xfId="10" applyFont="1" applyBorder="1">
      <alignment vertical="center"/>
    </xf>
    <xf numFmtId="0" fontId="10"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lignment vertical="center"/>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2" fillId="3" borderId="0" xfId="12" applyFont="1" applyFill="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12" xfId="12" applyFont="1" applyFill="1" applyBorder="1">
      <alignment vertical="center"/>
    </xf>
    <xf numFmtId="0" fontId="19" fillId="3" borderId="0" xfId="15" applyFont="1" applyFill="1">
      <alignment vertical="center"/>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23" xfId="12" applyFont="1" applyFill="1" applyBorder="1">
      <alignment vertical="center"/>
    </xf>
    <xf numFmtId="183" fontId="17" fillId="3" borderId="0" xfId="12" applyNumberFormat="1" applyFont="1" applyFill="1" applyAlignment="1">
      <alignment horizontal="right" vertical="center" shrinkToFit="1"/>
    </xf>
    <xf numFmtId="0" fontId="15" fillId="3" borderId="8" xfId="12" applyFont="1" applyFill="1" applyBorder="1">
      <alignment vertical="center"/>
    </xf>
    <xf numFmtId="0" fontId="15" fillId="3" borderId="0" xfId="12" applyFont="1" applyFill="1">
      <alignment vertical="center"/>
    </xf>
    <xf numFmtId="183" fontId="17" fillId="3" borderId="0" xfId="12" applyNumberFormat="1" applyFont="1" applyFill="1" applyAlignment="1">
      <alignment horizontal="left" vertical="center" shrinkToFit="1"/>
    </xf>
    <xf numFmtId="0" fontId="17" fillId="3" borderId="35" xfId="12" applyFont="1" applyFill="1" applyBorder="1">
      <alignment vertical="center"/>
    </xf>
    <xf numFmtId="0" fontId="15" fillId="3" borderId="0" xfId="12" applyFont="1" applyFill="1" applyAlignment="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Alignment="1">
      <alignment horizontal="center" vertical="center"/>
    </xf>
    <xf numFmtId="0" fontId="17"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19" applyFont="1" applyBorder="1">
      <alignment vertical="center"/>
    </xf>
    <xf numFmtId="0" fontId="3" fillId="0" borderId="42" xfId="19" applyFont="1" applyBorder="1">
      <alignment vertical="center"/>
    </xf>
    <xf numFmtId="178" fontId="14" fillId="0" borderId="0" xfId="19" applyNumberFormat="1" applyFont="1">
      <alignment vertical="center"/>
    </xf>
    <xf numFmtId="0" fontId="17" fillId="0" borderId="30" xfId="19" applyFont="1" applyBorder="1">
      <alignment vertical="center"/>
    </xf>
    <xf numFmtId="178" fontId="14" fillId="0" borderId="42" xfId="19" applyNumberFormat="1" applyFont="1" applyBorder="1">
      <alignment vertical="center"/>
    </xf>
    <xf numFmtId="178" fontId="14" fillId="0" borderId="31" xfId="19" applyNumberFormat="1" applyFont="1" applyBorder="1">
      <alignment vertical="center"/>
    </xf>
    <xf numFmtId="0" fontId="14" fillId="0" borderId="0" xfId="19" applyFont="1">
      <alignment vertical="center"/>
    </xf>
    <xf numFmtId="0" fontId="3" fillId="0" borderId="23" xfId="19" applyFont="1" applyBorder="1">
      <alignment vertical="center"/>
    </xf>
    <xf numFmtId="0" fontId="3" fillId="0" borderId="34" xfId="19" applyFont="1" applyBorder="1">
      <alignment vertical="center"/>
    </xf>
    <xf numFmtId="0" fontId="17" fillId="0" borderId="42" xfId="19" applyFont="1" applyBorder="1">
      <alignment vertical="center"/>
    </xf>
    <xf numFmtId="0" fontId="3" fillId="0" borderId="31" xfId="19" applyFont="1" applyBorder="1">
      <alignment vertical="center"/>
    </xf>
    <xf numFmtId="178" fontId="14" fillId="0" borderId="34" xfId="19" applyNumberFormat="1" applyFont="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78" fontId="14" fillId="0" borderId="32" xfId="19" applyNumberFormat="1" applyFont="1" applyBorder="1">
      <alignment vertical="center"/>
    </xf>
    <xf numFmtId="0" fontId="14" fillId="0" borderId="0" xfId="19" applyFont="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78" fontId="14" fillId="0" borderId="35" xfId="19" applyNumberFormat="1" applyFont="1" applyBorder="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83" fontId="21" fillId="0" borderId="27" xfId="14" applyNumberFormat="1" applyFont="1" applyBorder="1" applyAlignment="1">
      <alignment horizontal="right" vertical="center" shrinkToFit="1"/>
    </xf>
    <xf numFmtId="183" fontId="21" fillId="0" borderId="172" xfId="14" applyNumberFormat="1" applyFont="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78" fontId="14" fillId="0" borderId="37" xfId="19" applyNumberFormat="1" applyFont="1" applyBorder="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Border="1" applyAlignment="1">
      <alignment horizontal="right" vertical="center" shrinkToFit="1"/>
    </xf>
    <xf numFmtId="183" fontId="21" fillId="0" borderId="173" xfId="14" applyNumberFormat="1" applyFont="1" applyBorder="1" applyAlignment="1">
      <alignment horizontal="right" vertical="center" shrinkToFit="1"/>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Border="1" applyAlignment="1">
      <alignment horizontal="center" vertical="center"/>
    </xf>
    <xf numFmtId="188" fontId="21" fillId="0" borderId="74" xfId="19" applyNumberFormat="1" applyFont="1" applyBorder="1" applyAlignment="1">
      <alignment horizontal="right" vertical="center" shrinkToFit="1"/>
    </xf>
    <xf numFmtId="184" fontId="21" fillId="0" borderId="74" xfId="19" applyNumberFormat="1" applyFont="1" applyBorder="1" applyAlignment="1">
      <alignment horizontal="right" vertical="center" shrinkToFit="1"/>
    </xf>
    <xf numFmtId="183" fontId="14" fillId="0" borderId="74" xfId="19" applyNumberFormat="1" applyFont="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Border="1" applyAlignment="1">
      <alignment horizontal="right" vertical="center" shrinkToFit="1"/>
    </xf>
    <xf numFmtId="184" fontId="21" fillId="0" borderId="171" xfId="14" applyNumberFormat="1" applyFont="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Border="1" applyAlignment="1">
      <alignment horizontal="center" vertical="center"/>
    </xf>
    <xf numFmtId="188" fontId="21" fillId="0" borderId="176" xfId="19" applyNumberFormat="1" applyFont="1" applyBorder="1" applyAlignment="1">
      <alignment horizontal="right" vertical="center" shrinkToFit="1"/>
    </xf>
    <xf numFmtId="184" fontId="21" fillId="0" borderId="176" xfId="19" applyNumberFormat="1" applyFont="1" applyBorder="1" applyAlignment="1">
      <alignment horizontal="right" vertical="center" shrinkToFit="1"/>
    </xf>
    <xf numFmtId="189" fontId="14" fillId="0" borderId="34" xfId="19" applyNumberFormat="1" applyFont="1" applyBorder="1">
      <alignment vertical="center"/>
    </xf>
    <xf numFmtId="189" fontId="14" fillId="0" borderId="0" xfId="19" applyNumberFormat="1" applyFont="1">
      <alignment vertical="center"/>
    </xf>
    <xf numFmtId="0" fontId="3" fillId="0" borderId="0" xfId="19" applyFont="1" applyAlignment="1"/>
    <xf numFmtId="178" fontId="10" fillId="0" borderId="177" xfId="13" applyNumberFormat="1" applyFont="1" applyBorder="1" applyAlignment="1">
      <alignment horizontal="center" vertical="center"/>
    </xf>
    <xf numFmtId="183" fontId="21" fillId="0" borderId="177" xfId="14" applyNumberFormat="1" applyFont="1" applyBorder="1" applyAlignment="1">
      <alignment horizontal="right" vertical="center" shrinkToFit="1"/>
    </xf>
    <xf numFmtId="183" fontId="21" fillId="0" borderId="178" xfId="14" applyNumberFormat="1" applyFont="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Border="1" applyAlignment="1">
      <alignment horizontal="center" vertical="center"/>
    </xf>
    <xf numFmtId="188" fontId="14" fillId="0" borderId="174" xfId="19" applyNumberFormat="1" applyFont="1" applyBorder="1" applyAlignment="1">
      <alignment horizontal="right" vertical="center" shrinkToFit="1"/>
    </xf>
    <xf numFmtId="184" fontId="14" fillId="0" borderId="174" xfId="19" applyNumberFormat="1" applyFont="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Border="1" applyAlignment="1">
      <alignment horizontal="right" vertical="center" shrinkToFit="1"/>
    </xf>
    <xf numFmtId="189" fontId="14" fillId="0" borderId="23" xfId="19" applyNumberFormat="1" applyFont="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Border="1" applyAlignment="1">
      <alignment horizontal="right" vertical="center" shrinkToFit="1"/>
    </xf>
    <xf numFmtId="184" fontId="21" fillId="0" borderId="180" xfId="14" applyNumberFormat="1" applyFont="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0" xfId="19" applyFont="1">
      <alignment vertical="center"/>
    </xf>
    <xf numFmtId="0" fontId="3" fillId="0" borderId="16" xfId="19" applyFont="1" applyBorder="1">
      <alignment vertical="center"/>
    </xf>
    <xf numFmtId="178" fontId="14" fillId="0" borderId="14" xfId="19" applyNumberFormat="1" applyFont="1" applyBorder="1">
      <alignment vertical="center"/>
    </xf>
    <xf numFmtId="178" fontId="14" fillId="0" borderId="15" xfId="19" applyNumberFormat="1" applyFont="1" applyBorder="1">
      <alignment vertical="center"/>
    </xf>
    <xf numFmtId="0" fontId="3" fillId="0" borderId="16" xfId="19" applyFont="1" applyBorder="1" applyAlignment="1"/>
    <xf numFmtId="0" fontId="3" fillId="0" borderId="14" xfId="19" applyFont="1" applyBorder="1" applyAlignment="1"/>
    <xf numFmtId="0" fontId="3" fillId="0" borderId="15" xfId="19" applyFont="1" applyBorder="1">
      <alignment vertical="center"/>
    </xf>
    <xf numFmtId="0" fontId="22" fillId="6" borderId="6" xfId="6" applyFont="1" applyFill="1" applyBorder="1" applyAlignment="1"/>
    <xf numFmtId="0" fontId="22" fillId="0" borderId="8" xfId="6" applyFont="1" applyBorder="1" applyAlignment="1">
      <alignment horizontal="center" vertical="center" wrapText="1"/>
    </xf>
    <xf numFmtId="0" fontId="22" fillId="0" borderId="12" xfId="6" applyFont="1" applyBorder="1" applyAlignment="1">
      <alignment horizontal="center" vertical="center" wrapText="1"/>
    </xf>
    <xf numFmtId="0" fontId="22" fillId="0" borderId="61" xfId="6" applyFont="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Border="1" applyAlignment="1">
      <alignment horizontal="right" vertical="center" shrinkToFit="1"/>
    </xf>
    <xf numFmtId="185" fontId="22" fillId="0" borderId="4" xfId="6" applyNumberFormat="1" applyFont="1" applyBorder="1" applyAlignment="1">
      <alignment horizontal="right" vertical="center" shrinkToFit="1"/>
    </xf>
    <xf numFmtId="185" fontId="22" fillId="0" borderId="79" xfId="6" applyNumberFormat="1" applyFont="1" applyBorder="1" applyAlignment="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Border="1" applyAlignment="1">
      <alignment horizontal="right" vertical="center" shrinkToFit="1"/>
    </xf>
    <xf numFmtId="185" fontId="22" fillId="0" borderId="27" xfId="6" applyNumberFormat="1" applyFont="1" applyBorder="1" applyAlignment="1">
      <alignment horizontal="right" vertical="center" shrinkToFit="1"/>
    </xf>
    <xf numFmtId="185" fontId="22" fillId="0" borderId="182" xfId="6" applyNumberFormat="1" applyFont="1" applyBorder="1" applyAlignment="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Border="1" applyAlignment="1">
      <alignment horizontal="right" vertical="center" shrinkToFit="1"/>
    </xf>
    <xf numFmtId="185" fontId="22" fillId="0" borderId="48" xfId="6" applyNumberFormat="1" applyFont="1" applyBorder="1" applyAlignment="1">
      <alignment horizontal="right" vertical="center" shrinkToFit="1"/>
    </xf>
    <xf numFmtId="185" fontId="22" fillId="0" borderId="62" xfId="6" applyNumberFormat="1" applyFont="1" applyBorder="1" applyAlignment="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Border="1" applyAlignment="1">
      <alignment vertical="center" wrapText="1"/>
    </xf>
    <xf numFmtId="0" fontId="22" fillId="0" borderId="57" xfId="17" applyFont="1" applyBorder="1">
      <alignment vertical="center"/>
    </xf>
    <xf numFmtId="0" fontId="22" fillId="0" borderId="12" xfId="17" applyFont="1" applyBorder="1">
      <alignment vertical="center"/>
    </xf>
    <xf numFmtId="0" fontId="22" fillId="0" borderId="61" xfId="17" applyFont="1" applyBorder="1">
      <alignment vertical="center"/>
    </xf>
    <xf numFmtId="0" fontId="24" fillId="0" borderId="0" xfId="17" applyFont="1">
      <alignment vertical="center"/>
    </xf>
    <xf numFmtId="0" fontId="22" fillId="7" borderId="18" xfId="17" applyFont="1" applyFill="1" applyBorder="1" applyAlignment="1">
      <alignment horizontal="right" vertical="top"/>
    </xf>
    <xf numFmtId="0" fontId="24" fillId="0" borderId="0" xfId="17" applyFont="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Border="1" applyAlignment="1">
      <alignment horizontal="right" vertical="center" shrinkToFit="1"/>
    </xf>
    <xf numFmtId="185" fontId="22" fillId="0" borderId="184" xfId="17" applyNumberFormat="1" applyFont="1" applyBorder="1" applyAlignment="1">
      <alignment horizontal="right" vertical="center" shrinkToFit="1"/>
    </xf>
    <xf numFmtId="0" fontId="22" fillId="7" borderId="24" xfId="17" applyFont="1" applyFill="1" applyBorder="1" applyAlignment="1">
      <alignment horizontal="center" vertical="center"/>
    </xf>
    <xf numFmtId="185" fontId="22" fillId="0" borderId="185" xfId="17" applyNumberFormat="1" applyFont="1" applyBorder="1" applyAlignment="1">
      <alignment horizontal="right" vertical="center" shrinkToFit="1"/>
    </xf>
    <xf numFmtId="185" fontId="22" fillId="0" borderId="74" xfId="17" applyNumberFormat="1" applyFont="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Border="1" applyAlignment="1">
      <alignment horizontal="right" vertical="center" shrinkToFit="1"/>
    </xf>
    <xf numFmtId="185" fontId="22" fillId="0" borderId="187" xfId="17" applyNumberFormat="1" applyFont="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Border="1" applyAlignment="1">
      <alignment vertical="center" wrapText="1"/>
    </xf>
    <xf numFmtId="0" fontId="24" fillId="0" borderId="32" xfId="8" applyFont="1" applyBorder="1">
      <alignment vertical="center"/>
    </xf>
    <xf numFmtId="0" fontId="24" fillId="0" borderId="30" xfId="8" applyFont="1" applyBorder="1">
      <alignment vertical="center"/>
    </xf>
    <xf numFmtId="0" fontId="24"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8"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3" fontId="24" fillId="0" borderId="183" xfId="8" applyNumberFormat="1" applyFont="1" applyBorder="1" applyAlignment="1">
      <alignment horizontal="right" vertical="center" shrinkToFit="1"/>
    </xf>
    <xf numFmtId="183" fontId="24" fillId="0" borderId="184" xfId="8" applyNumberFormat="1" applyFont="1" applyBorder="1" applyAlignment="1">
      <alignment horizontal="right" vertical="center" shrinkToFit="1"/>
    </xf>
    <xf numFmtId="183" fontId="24" fillId="0" borderId="79" xfId="8" applyNumberFormat="1" applyFont="1" applyBorder="1" applyAlignment="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Border="1" applyAlignment="1">
      <alignment horizontal="right" vertical="center" shrinkToFit="1"/>
    </xf>
    <xf numFmtId="183" fontId="24" fillId="0" borderId="74" xfId="8" applyNumberFormat="1" applyFont="1" applyBorder="1" applyAlignment="1">
      <alignment horizontal="right" vertical="center" shrinkToFit="1"/>
    </xf>
    <xf numFmtId="183" fontId="24" fillId="0" borderId="182" xfId="8" applyNumberFormat="1" applyFont="1" applyBorder="1" applyAlignment="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Border="1" applyAlignment="1">
      <alignment horizontal="right" vertical="center" shrinkToFit="1"/>
    </xf>
    <xf numFmtId="183" fontId="24" fillId="0" borderId="187" xfId="8" applyNumberFormat="1" applyFont="1" applyBorder="1" applyAlignment="1">
      <alignment horizontal="right" vertical="center" shrinkToFit="1"/>
    </xf>
    <xf numFmtId="183" fontId="24" fillId="0" borderId="62" xfId="8" applyNumberFormat="1" applyFont="1" applyBorder="1" applyAlignment="1">
      <alignment horizontal="right" vertical="center" shrinkToFit="1"/>
    </xf>
    <xf numFmtId="0" fontId="29" fillId="0" borderId="0" xfId="8"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26" xfId="7" applyFont="1" applyBorder="1">
      <alignment vertical="center"/>
    </xf>
    <xf numFmtId="0" fontId="24" fillId="0" borderId="32" xfId="7" applyFont="1" applyBorder="1" applyAlignment="1">
      <alignment vertical="center" wrapText="1"/>
    </xf>
    <xf numFmtId="0" fontId="24" fillId="0" borderId="0" xfId="7" applyFont="1" applyAlignment="1">
      <alignment horizontal="left" vertical="center"/>
    </xf>
    <xf numFmtId="183" fontId="24" fillId="0" borderId="0" xfId="7" applyNumberFormat="1" applyFont="1" applyAlignment="1">
      <alignment horizontal="right" vertical="center"/>
    </xf>
    <xf numFmtId="0" fontId="24" fillId="6" borderId="45" xfId="7" applyFont="1" applyFill="1" applyBorder="1" applyAlignment="1">
      <alignment horizontal="center" vertical="center"/>
    </xf>
    <xf numFmtId="0" fontId="30" fillId="6" borderId="6" xfId="6" applyFont="1" applyFill="1" applyBorder="1" applyAlignment="1"/>
    <xf numFmtId="0" fontId="30" fillId="0" borderId="8" xfId="6" applyFont="1" applyBorder="1" applyAlignment="1">
      <alignment horizontal="center" vertical="center" wrapText="1"/>
    </xf>
    <xf numFmtId="0" fontId="30" fillId="0" borderId="12" xfId="6" applyFont="1" applyBorder="1" applyAlignment="1">
      <alignment horizontal="center" vertical="center" wrapText="1"/>
    </xf>
    <xf numFmtId="0" fontId="30" fillId="0" borderId="2" xfId="6" applyFont="1" applyBorder="1" applyAlignment="1">
      <alignment horizontal="center" vertical="center"/>
    </xf>
    <xf numFmtId="0" fontId="30" fillId="0" borderId="5" xfId="6" applyFont="1" applyBorder="1" applyAlignment="1">
      <alignment horizontal="center" vertical="center"/>
    </xf>
    <xf numFmtId="0" fontId="30" fillId="0" borderId="6" xfId="6" applyFont="1" applyBorder="1" applyAlignment="1">
      <alignment horizontal="center" vertical="center"/>
    </xf>
    <xf numFmtId="0" fontId="30" fillId="6" borderId="18" xfId="6" applyFont="1" applyFill="1" applyBorder="1" applyAlignment="1">
      <alignment horizontal="right" vertical="top"/>
    </xf>
    <xf numFmtId="0" fontId="30" fillId="6" borderId="64" xfId="6" applyFont="1" applyFill="1" applyBorder="1" applyAlignment="1">
      <alignment horizontal="right" vertical="top"/>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Border="1" applyAlignment="1">
      <alignment vertical="center"/>
    </xf>
    <xf numFmtId="187" fontId="21" fillId="0" borderId="27" xfId="1" applyNumberFormat="1" applyFont="1" applyBorder="1" applyAlignment="1">
      <alignment vertical="center"/>
    </xf>
    <xf numFmtId="187" fontId="21" fillId="0" borderId="172" xfId="1" applyNumberFormat="1" applyFont="1" applyBorder="1" applyAlignment="1">
      <alignment vertical="center"/>
    </xf>
    <xf numFmtId="187" fontId="21" fillId="0" borderId="172" xfId="1" applyNumberFormat="1" applyFont="1" applyBorder="1" applyAlignment="1">
      <alignment vertical="center" wrapText="1"/>
    </xf>
    <xf numFmtId="187" fontId="21" fillId="0" borderId="30" xfId="1" applyNumberFormat="1" applyFont="1" applyBorder="1" applyAlignment="1">
      <alignment vertical="center"/>
    </xf>
    <xf numFmtId="187" fontId="21" fillId="0" borderId="173" xfId="1" applyNumberFormat="1" applyFont="1" applyBorder="1" applyAlignment="1">
      <alignment vertical="center"/>
    </xf>
    <xf numFmtId="190" fontId="21" fillId="0" borderId="175" xfId="1" applyNumberFormat="1" applyFont="1" applyBorder="1" applyAlignment="1">
      <alignment vertical="center"/>
    </xf>
    <xf numFmtId="190" fontId="21" fillId="0" borderId="171" xfId="1" applyNumberFormat="1" applyFont="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Border="1" applyAlignment="1">
      <alignment vertical="center"/>
    </xf>
    <xf numFmtId="187" fontId="21" fillId="0" borderId="178" xfId="1" applyNumberFormat="1" applyFont="1" applyBorder="1" applyAlignment="1">
      <alignment vertical="center"/>
    </xf>
    <xf numFmtId="190" fontId="21" fillId="0" borderId="179" xfId="1" applyNumberFormat="1" applyFont="1" applyBorder="1" applyAlignment="1">
      <alignment vertical="center"/>
    </xf>
    <xf numFmtId="190" fontId="21" fillId="0" borderId="180" xfId="1" applyNumberFormat="1" applyFont="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xf numFmtId="0" fontId="42" fillId="0" borderId="0" xfId="20" applyFont="1">
      <alignment vertical="center"/>
    </xf>
    <xf numFmtId="0" fontId="42" fillId="0" borderId="42" xfId="20" applyFont="1" applyBorder="1">
      <alignment vertical="center"/>
    </xf>
    <xf numFmtId="0" fontId="42" fillId="0" borderId="14" xfId="20" applyFont="1" applyBorder="1">
      <alignment vertical="center"/>
    </xf>
    <xf numFmtId="0" fontId="42" fillId="0" borderId="15" xfId="20" applyFont="1" applyBorder="1">
      <alignment vertical="center"/>
    </xf>
    <xf numFmtId="0" fontId="42" fillId="0" borderId="34" xfId="20" applyFont="1" applyBorder="1">
      <alignment vertical="center"/>
    </xf>
    <xf numFmtId="0" fontId="42" fillId="0" borderId="31" xfId="20" applyFont="1" applyBorder="1">
      <alignment vertical="center"/>
    </xf>
    <xf numFmtId="0" fontId="45" fillId="0" borderId="0" xfId="21" applyFont="1">
      <alignment vertical="center"/>
    </xf>
    <xf numFmtId="187" fontId="42" fillId="3" borderId="0" xfId="22" applyNumberFormat="1" applyFont="1" applyFill="1" applyAlignment="1">
      <alignment vertical="center" wrapText="1"/>
    </xf>
    <xf numFmtId="49" fontId="42" fillId="3" borderId="0" xfId="22" applyNumberFormat="1" applyFont="1" applyFill="1" applyAlignment="1">
      <alignment horizontal="center" vertical="center"/>
    </xf>
    <xf numFmtId="49" fontId="42" fillId="3" borderId="0" xfId="22" applyNumberFormat="1" applyFont="1" applyFill="1" applyAlignment="1">
      <alignment horizontal="center" vertical="center" wrapText="1"/>
    </xf>
    <xf numFmtId="178" fontId="42" fillId="3" borderId="0" xfId="20" applyNumberFormat="1" applyFont="1" applyFill="1" applyAlignment="1">
      <alignment vertical="center" wrapText="1"/>
    </xf>
    <xf numFmtId="184" fontId="41" fillId="0" borderId="0" xfId="23" applyNumberFormat="1" applyAlignment="1">
      <alignment horizontal="right" vertical="center"/>
    </xf>
    <xf numFmtId="183" fontId="41" fillId="0" borderId="0" xfId="23" applyNumberFormat="1" applyAlignment="1">
      <alignment horizontal="right" vertical="center"/>
    </xf>
    <xf numFmtId="178" fontId="41" fillId="0" borderId="0" xfId="24" applyNumberFormat="1" applyAlignment="1">
      <alignment horizontal="center" vertical="center"/>
    </xf>
    <xf numFmtId="178" fontId="41" fillId="0" borderId="0" xfId="24" applyNumberFormat="1" applyAlignment="1">
      <alignment vertical="center"/>
    </xf>
    <xf numFmtId="178" fontId="42" fillId="0" borderId="0" xfId="20" applyNumberFormat="1" applyFont="1">
      <alignment vertical="center"/>
    </xf>
    <xf numFmtId="178" fontId="44" fillId="0" borderId="0" xfId="20" applyNumberFormat="1" applyFont="1">
      <alignment vertical="center"/>
    </xf>
    <xf numFmtId="189" fontId="42" fillId="0" borderId="0" xfId="22" applyNumberFormat="1" applyFont="1">
      <alignment vertical="center"/>
    </xf>
    <xf numFmtId="0" fontId="42" fillId="0" borderId="0" xfId="22" applyFont="1">
      <alignment vertical="center"/>
    </xf>
    <xf numFmtId="0" fontId="46" fillId="0" borderId="42" xfId="20" applyFont="1" applyBorder="1">
      <alignment vertical="center"/>
    </xf>
    <xf numFmtId="0" fontId="42" fillId="0" borderId="35" xfId="20" applyFont="1" applyBorder="1">
      <alignment vertical="center"/>
    </xf>
    <xf numFmtId="178" fontId="42" fillId="0" borderId="42" xfId="20" applyNumberFormat="1" applyFont="1" applyBorder="1">
      <alignment vertical="center"/>
    </xf>
    <xf numFmtId="178" fontId="42" fillId="0" borderId="15" xfId="20" applyNumberFormat="1" applyFont="1" applyBorder="1">
      <alignment vertical="center"/>
    </xf>
    <xf numFmtId="189" fontId="42" fillId="0" borderId="34" xfId="20" applyNumberFormat="1" applyFont="1" applyBorder="1">
      <alignment vertical="center"/>
    </xf>
    <xf numFmtId="178" fontId="42" fillId="0" borderId="34" xfId="20" applyNumberFormat="1" applyFont="1" applyBorder="1">
      <alignment vertical="center"/>
    </xf>
    <xf numFmtId="178" fontId="42" fillId="0" borderId="31" xfId="20" applyNumberFormat="1" applyFont="1" applyBorder="1">
      <alignment vertical="center"/>
    </xf>
    <xf numFmtId="178" fontId="42" fillId="0" borderId="14" xfId="20" applyNumberFormat="1" applyFont="1" applyBorder="1">
      <alignment vertical="center"/>
    </xf>
    <xf numFmtId="191" fontId="42" fillId="0" borderId="0" xfId="20" applyNumberFormat="1" applyFont="1">
      <alignment vertical="center"/>
    </xf>
    <xf numFmtId="0" fontId="42" fillId="0" borderId="16" xfId="20" applyFont="1" applyBorder="1">
      <alignment vertical="center"/>
    </xf>
    <xf numFmtId="0" fontId="42" fillId="0" borderId="23" xfId="20" applyFont="1" applyBorder="1">
      <alignment vertical="center"/>
    </xf>
    <xf numFmtId="0" fontId="46" fillId="0" borderId="30" xfId="20" applyFont="1" applyBorder="1">
      <alignment vertical="center"/>
    </xf>
    <xf numFmtId="189" fontId="42" fillId="0" borderId="23" xfId="20" applyNumberFormat="1" applyFont="1" applyBorder="1">
      <alignment vertical="center"/>
    </xf>
    <xf numFmtId="0" fontId="42" fillId="0" borderId="30" xfId="20" applyFont="1" applyBorder="1">
      <alignment vertical="center"/>
    </xf>
    <xf numFmtId="0" fontId="41" fillId="3" borderId="0" xfId="25" applyFill="1" applyProtection="1">
      <protection hidden="1"/>
    </xf>
    <xf numFmtId="0" fontId="41" fillId="3" borderId="0" xfId="25" applyFill="1" applyAlignment="1">
      <alignment vertical="center"/>
    </xf>
    <xf numFmtId="0" fontId="41" fillId="3" borderId="0" xfId="25" applyFill="1" applyAlignment="1" applyProtection="1">
      <alignment vertical="center"/>
      <protection hidden="1"/>
    </xf>
    <xf numFmtId="0" fontId="0" fillId="3" borderId="0" xfId="25" applyFont="1" applyFill="1" applyAlignment="1">
      <alignment vertical="center"/>
    </xf>
    <xf numFmtId="0" fontId="41" fillId="3" borderId="0" xfId="25" applyFill="1"/>
    <xf numFmtId="49" fontId="6" fillId="0" borderId="0" xfId="9" applyNumberFormat="1" applyFont="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64"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53" xfId="9" applyFont="1" applyBorder="1" applyAlignment="1">
      <alignment horizontal="center" vertical="center"/>
    </xf>
    <xf numFmtId="0" fontId="10" fillId="0" borderId="7" xfId="2" applyFont="1" applyBorder="1" applyAlignment="1">
      <alignment horizontal="left" vertical="center"/>
    </xf>
    <xf numFmtId="0" fontId="10" fillId="0" borderId="19" xfId="2" applyFont="1" applyBorder="1" applyAlignment="1">
      <alignment horizontal="left" vertical="center"/>
    </xf>
    <xf numFmtId="0" fontId="10" fillId="0" borderId="53" xfId="2"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57" xfId="9" applyFont="1" applyBorder="1">
      <alignment vertical="center"/>
    </xf>
    <xf numFmtId="0" fontId="2" fillId="0" borderId="35" xfId="9" applyFont="1" applyBorder="1">
      <alignment vertical="center"/>
    </xf>
    <xf numFmtId="0" fontId="2" fillId="0" borderId="3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0" fontId="10" fillId="0" borderId="8" xfId="2" applyFont="1" applyBorder="1" applyAlignment="1">
      <alignment horizontal="left" vertical="center"/>
    </xf>
    <xf numFmtId="0" fontId="10" fillId="0" borderId="0" xfId="2" applyFont="1" applyAlignment="1">
      <alignment horizontal="left" vertical="center"/>
    </xf>
    <xf numFmtId="0" fontId="10" fillId="0" borderId="58" xfId="2" applyFont="1" applyBorder="1" applyAlignment="1">
      <alignment horizontal="left" vertical="center"/>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0" fontId="2" fillId="0" borderId="8" xfId="9" applyFont="1" applyBorder="1" applyAlignment="1">
      <alignment horizontal="left" vertical="center"/>
    </xf>
    <xf numFmtId="0" fontId="2" fillId="0" borderId="0" xfId="9" applyFont="1" applyAlignment="1">
      <alignment horizontal="left" vertical="center"/>
    </xf>
    <xf numFmtId="0" fontId="2" fillId="0" borderId="58" xfId="9" applyFont="1" applyBorder="1" applyAlignment="1">
      <alignment horizontal="left" vertical="center"/>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2" fillId="0" borderId="32"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0" fontId="10" fillId="0" borderId="30" xfId="10" applyFont="1" applyBorder="1" applyAlignment="1">
      <alignment horizontal="center" vertical="center" shrinkToFit="1"/>
    </xf>
    <xf numFmtId="0" fontId="10" fillId="0" borderId="23" xfId="10" applyFont="1" applyBorder="1" applyAlignment="1">
      <alignment horizontal="center" vertical="center" shrinkToFit="1"/>
    </xf>
    <xf numFmtId="0" fontId="10" fillId="0" borderId="16" xfId="10" applyFont="1" applyBorder="1" applyAlignment="1">
      <alignment horizontal="center" vertical="center" shrinkToFit="1"/>
    </xf>
    <xf numFmtId="178" fontId="10" fillId="0" borderId="32"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0" fontId="10" fillId="0" borderId="40" xfId="9" applyFont="1" applyBorder="1">
      <alignment vertical="center"/>
    </xf>
    <xf numFmtId="0" fontId="10" fillId="0" borderId="22" xfId="9" applyFont="1" applyBorder="1">
      <alignment vertical="center"/>
    </xf>
    <xf numFmtId="0" fontId="10" fillId="0" borderId="41" xfId="9" applyFont="1" applyBorder="1">
      <alignment vertical="center"/>
    </xf>
    <xf numFmtId="178" fontId="10" fillId="0" borderId="40"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0" fillId="0" borderId="30" xfId="9" applyFont="1" applyBorder="1">
      <alignment vertical="center"/>
    </xf>
    <xf numFmtId="0" fontId="10" fillId="0" borderId="35" xfId="9" applyFont="1" applyBorder="1">
      <alignment vertical="center"/>
    </xf>
    <xf numFmtId="0" fontId="10" fillId="0" borderId="37"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0" fontId="10" fillId="0" borderId="23" xfId="9" applyFont="1" applyBorder="1">
      <alignment vertical="center"/>
    </xf>
    <xf numFmtId="0" fontId="10" fillId="0" borderId="16" xfId="9" applyFont="1" applyBorder="1">
      <alignment vertical="center"/>
    </xf>
    <xf numFmtId="179" fontId="10" fillId="0" borderId="30"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0" fontId="10" fillId="0" borderId="33" xfId="10" applyFont="1" applyBorder="1" applyAlignment="1">
      <alignment horizontal="center" vertical="center" shrinkToFit="1"/>
    </xf>
    <xf numFmtId="0" fontId="10" fillId="0" borderId="36" xfId="10" applyFont="1" applyBorder="1" applyAlignment="1">
      <alignment horizontal="center" vertical="center" shrinkToFit="1"/>
    </xf>
    <xf numFmtId="0" fontId="10" fillId="0" borderId="38" xfId="10" applyFont="1" applyBorder="1" applyAlignment="1">
      <alignment horizontal="center" vertical="center" shrinkToFit="1"/>
    </xf>
    <xf numFmtId="0" fontId="2" fillId="0" borderId="10" xfId="9" applyFont="1" applyBorder="1" applyAlignment="1">
      <alignment horizontal="center" vertical="center"/>
    </xf>
    <xf numFmtId="0" fontId="2" fillId="0" borderId="21" xfId="9" applyFont="1" applyBorder="1" applyAlignment="1">
      <alignment horizontal="center" vertical="center"/>
    </xf>
    <xf numFmtId="0" fontId="2" fillId="0" borderId="29"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10" fillId="0" borderId="9" xfId="2" applyFont="1" applyBorder="1" applyAlignment="1">
      <alignment horizontal="left" vertical="center"/>
    </xf>
    <xf numFmtId="0" fontId="10" fillId="0" borderId="20" xfId="2" applyFont="1" applyBorder="1" applyAlignment="1">
      <alignment horizontal="left" vertical="center"/>
    </xf>
    <xf numFmtId="0" fontId="10" fillId="0" borderId="60" xfId="2" applyFont="1" applyBorder="1" applyAlignment="1">
      <alignment horizontal="left" vertical="center"/>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11" fillId="0" borderId="35" xfId="9" applyFont="1" applyBorder="1">
      <alignment vertical="center"/>
    </xf>
    <xf numFmtId="0" fontId="11" fillId="0" borderId="37"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49" fontId="2" fillId="0" borderId="0" xfId="9" applyNumberFormat="1" applyFont="1" applyAlignment="1">
      <alignment horizontal="left" vertical="center"/>
    </xf>
    <xf numFmtId="0" fontId="2" fillId="0" borderId="12"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49" fontId="2" fillId="0" borderId="0" xfId="9" applyNumberFormat="1" applyFont="1" applyAlignment="1">
      <alignment horizontal="center" vertical="center"/>
    </xf>
    <xf numFmtId="0" fontId="2" fillId="0" borderId="0" xfId="9" applyFont="1" applyAlignment="1">
      <alignment horizontal="center" vertical="center"/>
    </xf>
    <xf numFmtId="0" fontId="2" fillId="0" borderId="0" xfId="9" applyFont="1" applyAlignment="1">
      <alignment horizontal="center" vertical="center" shrinkToFit="1"/>
    </xf>
    <xf numFmtId="176" fontId="2" fillId="0" borderId="0" xfId="9" applyNumberFormat="1" applyFont="1" applyAlignment="1" applyProtection="1">
      <alignment horizontal="center" vertical="center" shrinkToFit="1"/>
      <protection hidden="1"/>
    </xf>
    <xf numFmtId="0" fontId="9" fillId="0" borderId="0" xfId="9" applyFont="1" applyAlignment="1" applyProtection="1">
      <alignment horizontal="left" vertical="center" wrapText="1"/>
      <protection hidden="1"/>
    </xf>
    <xf numFmtId="0" fontId="2" fillId="0" borderId="0" xfId="9" applyFont="1" applyAlignment="1" applyProtection="1">
      <alignment horizontal="center" vertical="center" shrinkToFit="1"/>
      <protection hidden="1"/>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15"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31" xfId="9" applyFont="1" applyBorder="1" applyAlignment="1">
      <alignment horizontal="center" vertical="center"/>
    </xf>
    <xf numFmtId="0" fontId="2" fillId="0" borderId="4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34"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16"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30"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23"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9" fillId="0" borderId="0" xfId="9" applyFont="1" applyAlignment="1">
      <alignment horizontal="left" vertical="center" wrapText="1"/>
    </xf>
    <xf numFmtId="0" fontId="9" fillId="0" borderId="58" xfId="9" applyFont="1" applyBorder="1" applyAlignment="1">
      <alignment horizontal="left" vertical="center" wrapText="1"/>
    </xf>
    <xf numFmtId="0" fontId="9" fillId="0" borderId="30" xfId="9" applyFont="1" applyBorder="1" applyAlignment="1">
      <alignment horizontal="center" vertical="center" wrapText="1"/>
    </xf>
    <xf numFmtId="0" fontId="9" fillId="0" borderId="23" xfId="9" applyFont="1" applyBorder="1" applyAlignment="1">
      <alignment horizontal="center" vertical="center" wrapText="1"/>
    </xf>
    <xf numFmtId="0" fontId="9" fillId="0" borderId="16" xfId="9" applyFont="1" applyBorder="1" applyAlignment="1">
      <alignment horizontal="center" vertical="center" wrapText="1"/>
    </xf>
    <xf numFmtId="0" fontId="9" fillId="0" borderId="31" xfId="9" applyFont="1" applyBorder="1" applyAlignment="1">
      <alignment horizontal="center" vertical="center" wrapText="1"/>
    </xf>
    <xf numFmtId="0" fontId="9" fillId="0" borderId="34"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0" fontId="10" fillId="0" borderId="7" xfId="2" applyFont="1" applyBorder="1" applyAlignment="1">
      <alignment horizontal="center" vertical="center" wrapText="1"/>
    </xf>
    <xf numFmtId="0" fontId="10" fillId="0" borderId="19"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0" xfId="2" applyFont="1" applyAlignment="1">
      <alignment horizontal="center" vertical="center" wrapText="1"/>
    </xf>
    <xf numFmtId="0" fontId="10" fillId="0" borderId="5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60" xfId="2" applyFont="1" applyBorder="1" applyAlignment="1">
      <alignment horizontal="center" vertical="center" wrapTex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49" fontId="8"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78" fontId="2" fillId="0" borderId="30"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80" fontId="2" fillId="0" borderId="72"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5" xfId="4" applyNumberFormat="1" applyFont="1" applyBorder="1" applyAlignment="1">
      <alignment horizontal="right" vertical="center" shrinkToFit="1"/>
    </xf>
    <xf numFmtId="0" fontId="2" fillId="0" borderId="42" xfId="4" applyFont="1" applyBorder="1">
      <alignment vertical="center"/>
    </xf>
    <xf numFmtId="0" fontId="2" fillId="0" borderId="14" xfId="4" applyFont="1" applyBorder="1">
      <alignment vertical="center"/>
    </xf>
    <xf numFmtId="180" fontId="2" fillId="0" borderId="70"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65"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0" fontId="9" fillId="0" borderId="42" xfId="4" applyFont="1" applyBorder="1">
      <alignment vertical="center"/>
    </xf>
    <xf numFmtId="0" fontId="9" fillId="0" borderId="0" xfId="4" applyFont="1">
      <alignment vertical="center"/>
    </xf>
    <xf numFmtId="0" fontId="9" fillId="0" borderId="14" xfId="4" applyFont="1" applyBorder="1">
      <alignment vertical="center"/>
    </xf>
    <xf numFmtId="178" fontId="2" fillId="0" borderId="70"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178" fontId="2" fillId="0" borderId="14" xfId="4" applyNumberFormat="1" applyFont="1" applyBorder="1" applyAlignment="1">
      <alignment horizontal="right" vertical="center"/>
    </xf>
    <xf numFmtId="0" fontId="1" fillId="0" borderId="0" xfId="1" applyAlignment="1">
      <alignment vertical="center"/>
    </xf>
    <xf numFmtId="0" fontId="1" fillId="0" borderId="14" xfId="1" applyBorder="1" applyAlignment="1">
      <alignment vertical="center"/>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42" xfId="4" applyNumberFormat="1" applyFont="1" applyBorder="1" applyAlignment="1">
      <alignment horizontal="right" vertical="center"/>
    </xf>
    <xf numFmtId="180" fontId="2" fillId="0" borderId="69" xfId="4" applyNumberFormat="1" applyFont="1" applyBorder="1" applyAlignment="1">
      <alignment horizontal="right" vertical="center"/>
    </xf>
    <xf numFmtId="0" fontId="9" fillId="0" borderId="32" xfId="4" applyFont="1" applyBorder="1" applyAlignment="1">
      <alignment horizontal="center" vertical="center"/>
    </xf>
    <xf numFmtId="0" fontId="9" fillId="0" borderId="35" xfId="4" applyFont="1" applyBorder="1" applyAlignment="1">
      <alignment horizontal="center" vertical="center"/>
    </xf>
    <xf numFmtId="0" fontId="9" fillId="0" borderId="37" xfId="4" applyFont="1" applyBorder="1" applyAlignment="1">
      <alignment horizontal="center" vertical="center"/>
    </xf>
    <xf numFmtId="178" fontId="2" fillId="0" borderId="7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0" fontId="3" fillId="0" borderId="0" xfId="4" applyNumberFormat="1" applyAlignment="1">
      <alignment horizontal="right" vertical="center" shrinkToFit="1"/>
    </xf>
    <xf numFmtId="180" fontId="3" fillId="0" borderId="14" xfId="4" applyNumberFormat="1" applyBorder="1" applyAlignment="1">
      <alignment horizontal="right" vertical="center" shrinkToFit="1"/>
    </xf>
    <xf numFmtId="180" fontId="3" fillId="0" borderId="66" xfId="4" applyNumberForma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80" fontId="2" fillId="0" borderId="30" xfId="4" applyNumberFormat="1" applyFont="1" applyBorder="1" applyAlignment="1">
      <alignment horizontal="right" vertical="center" shrinkToFit="1"/>
    </xf>
    <xf numFmtId="0" fontId="3" fillId="0" borderId="23" xfId="4" applyBorder="1" applyAlignment="1">
      <alignment horizontal="right" vertical="center" shrinkToFit="1"/>
    </xf>
    <xf numFmtId="0" fontId="3" fillId="0" borderId="16" xfId="4" applyBorder="1" applyAlignment="1">
      <alignment horizontal="right" vertical="center" shrinkToFit="1"/>
    </xf>
    <xf numFmtId="180" fontId="2" fillId="0" borderId="42" xfId="4" applyNumberFormat="1" applyFont="1" applyBorder="1" applyAlignment="1">
      <alignment horizontal="right" vertical="center" shrinkToFit="1"/>
    </xf>
    <xf numFmtId="0" fontId="3" fillId="0" borderId="14" xfId="4"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180"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78" fontId="2" fillId="0" borderId="16"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178" fontId="2" fillId="0" borderId="31"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78" fontId="2" fillId="0" borderId="15" xfId="4" applyNumberFormat="1" applyFont="1" applyBorder="1" applyAlignment="1">
      <alignment horizontal="right" vertical="center" shrinkToFit="1"/>
    </xf>
    <xf numFmtId="0" fontId="10" fillId="0" borderId="0" xfId="4" applyFont="1">
      <alignment vertical="center"/>
    </xf>
    <xf numFmtId="0" fontId="10" fillId="0" borderId="14" xfId="4" applyFont="1" applyBorder="1">
      <alignment vertical="center"/>
    </xf>
    <xf numFmtId="0" fontId="3" fillId="0" borderId="67" xfId="4" applyBorder="1" applyAlignment="1">
      <alignment horizontal="right" vertical="center" shrinkToFit="1"/>
    </xf>
    <xf numFmtId="180" fontId="3" fillId="0" borderId="34"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3" xfId="4" applyNumberFormat="1" applyFont="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16" fillId="3" borderId="0" xfId="12" applyFont="1" applyFill="1">
      <alignment vertical="center"/>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20" fillId="3" borderId="64" xfId="12" applyFont="1" applyFill="1" applyBorder="1" applyAlignment="1">
      <alignment horizontal="center" vertical="center"/>
    </xf>
    <xf numFmtId="0" fontId="17" fillId="3" borderId="20" xfId="12" applyFont="1" applyFill="1" applyBorder="1" applyAlignment="1">
      <alignment horizontal="left" vertical="center"/>
    </xf>
    <xf numFmtId="0" fontId="17" fillId="3" borderId="20" xfId="12" applyFont="1" applyFill="1" applyBorder="1">
      <alignment vertical="center"/>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3" fontId="17" fillId="0" borderId="94" xfId="16" applyNumberFormat="1" applyFont="1" applyBorder="1" applyAlignment="1" applyProtection="1">
      <alignment horizontal="right" vertical="center" shrinkToFit="1"/>
      <protection locked="0"/>
    </xf>
    <xf numFmtId="183" fontId="17" fillId="0" borderId="100" xfId="16" applyNumberFormat="1" applyFont="1" applyBorder="1" applyAlignment="1" applyProtection="1">
      <alignment horizontal="right" vertical="center" shrinkToFit="1"/>
      <protection locked="0"/>
    </xf>
    <xf numFmtId="183" fontId="17" fillId="0" borderId="109" xfId="16" applyNumberFormat="1" applyFont="1" applyBorder="1" applyAlignment="1" applyProtection="1">
      <alignment horizontal="right" vertical="center" shrinkToFit="1"/>
      <protection locked="0"/>
    </xf>
    <xf numFmtId="183" fontId="17" fillId="0" borderId="115" xfId="16" applyNumberFormat="1" applyFont="1" applyBorder="1" applyAlignment="1" applyProtection="1">
      <alignment horizontal="right" vertical="center" shrinkToFit="1"/>
      <protection locked="0"/>
    </xf>
    <xf numFmtId="183" fontId="17" fillId="0" borderId="120" xfId="16" applyNumberFormat="1" applyFont="1" applyBorder="1" applyAlignment="1" applyProtection="1">
      <alignment horizontal="right" vertical="center" shrinkToFit="1"/>
      <protection locked="0"/>
    </xf>
    <xf numFmtId="183" fontId="17" fillId="0" borderId="122" xfId="16" applyNumberFormat="1" applyFont="1" applyBorder="1" applyAlignment="1" applyProtection="1">
      <alignment horizontal="right" vertical="center" shrinkToFit="1"/>
      <protection locked="0"/>
    </xf>
    <xf numFmtId="183" fontId="17" fillId="0" borderId="126" xfId="11" applyNumberFormat="1" applyFont="1" applyBorder="1" applyAlignment="1" applyProtection="1">
      <alignment horizontal="right" vertical="center" shrinkToFit="1"/>
      <protection locked="0"/>
    </xf>
    <xf numFmtId="0" fontId="17" fillId="0" borderId="100" xfId="11" applyFont="1" applyBorder="1" applyAlignment="1" applyProtection="1">
      <alignment horizontal="left" vertical="center" shrinkToFit="1"/>
      <protection locked="0"/>
    </xf>
    <xf numFmtId="0" fontId="17" fillId="0" borderId="145" xfId="11" applyFont="1" applyBorder="1" applyAlignment="1" applyProtection="1">
      <alignment horizontal="left" vertical="center" shrinkToFit="1"/>
      <protection locked="0"/>
    </xf>
    <xf numFmtId="183" fontId="17" fillId="0" borderId="83" xfId="11" applyNumberFormat="1" applyFont="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0" borderId="90" xfId="11" applyNumberFormat="1" applyFont="1" applyBorder="1" applyAlignment="1" applyProtection="1">
      <alignment horizontal="right" vertical="center" shrinkToFit="1"/>
      <protection locked="0"/>
    </xf>
    <xf numFmtId="0" fontId="17" fillId="0" borderId="167" xfId="11" applyFont="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0" borderId="106" xfId="12" applyNumberFormat="1" applyFont="1" applyBorder="1" applyAlignment="1" applyProtection="1">
      <alignment horizontal="right" vertical="center" shrinkToFit="1"/>
      <protection locked="0"/>
    </xf>
    <xf numFmtId="0" fontId="17" fillId="0" borderId="101"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0" fontId="17" fillId="0" borderId="123" xfId="11" applyFont="1" applyBorder="1" applyAlignment="1" applyProtection="1">
      <alignment horizontal="left"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0" fontId="17" fillId="5" borderId="103" xfId="11" applyFont="1" applyFill="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183" fontId="17" fillId="5" borderId="61" xfId="11" applyNumberFormat="1" applyFont="1" applyFill="1" applyBorder="1" applyAlignment="1" applyProtection="1">
      <alignment horizontal="right" vertical="center" shrinkToFit="1"/>
      <protection locked="0"/>
    </xf>
    <xf numFmtId="183" fontId="17" fillId="5" borderId="36" xfId="11" applyNumberFormat="1" applyFont="1" applyFill="1" applyBorder="1" applyAlignment="1" applyProtection="1">
      <alignment horizontal="right" vertical="center" shrinkToFit="1"/>
      <protection locked="0"/>
    </xf>
    <xf numFmtId="183" fontId="17" fillId="5" borderId="52" xfId="11" applyNumberFormat="1" applyFont="1" applyFill="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0" fontId="17" fillId="0" borderId="102"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3" borderId="19" xfId="12" applyFont="1" applyFill="1" applyBorder="1" applyAlignment="1">
      <alignment horizontal="left" vertical="center"/>
    </xf>
    <xf numFmtId="183" fontId="17" fillId="0" borderId="98" xfId="16" applyNumberFormat="1" applyFont="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0" borderId="118" xfId="16" applyNumberFormat="1" applyFont="1" applyBorder="1" applyAlignment="1" applyProtection="1">
      <alignment horizontal="right" vertical="center" shrinkToFit="1"/>
      <protection locked="0"/>
    </xf>
    <xf numFmtId="183" fontId="17" fillId="0" borderId="125" xfId="16" applyNumberFormat="1" applyFont="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184" fontId="17" fillId="0" borderId="101" xfId="12"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0" fontId="17" fillId="3" borderId="147" xfId="12" applyFont="1" applyFill="1" applyBorder="1" applyAlignment="1" applyProtection="1">
      <alignment horizontal="lef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5" borderId="52" xfId="12" applyFont="1" applyFill="1" applyBorder="1" applyAlignment="1" applyProtection="1">
      <alignment horizontal="left" vertical="center" shrinkToFit="1"/>
      <protection locked="0"/>
    </xf>
    <xf numFmtId="0" fontId="17" fillId="3" borderId="19" xfId="12" applyFont="1" applyFill="1" applyBorder="1" applyAlignment="1">
      <alignment horizontal="left" vertical="center" wrapText="1"/>
    </xf>
    <xf numFmtId="0" fontId="17" fillId="3" borderId="0" xfId="12" applyFont="1" applyFill="1" applyAlignment="1">
      <alignment horizontal="left" vertical="center"/>
    </xf>
    <xf numFmtId="0" fontId="17" fillId="3" borderId="56"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59"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37" xfId="12" applyFont="1" applyFill="1" applyBorder="1" applyAlignment="1">
      <alignment horizontal="center" vertical="center"/>
    </xf>
    <xf numFmtId="0" fontId="17" fillId="3" borderId="32" xfId="12" applyFont="1" applyFill="1" applyBorder="1" applyAlignment="1">
      <alignment horizontal="center" vertical="center"/>
    </xf>
    <xf numFmtId="0" fontId="17" fillId="3" borderId="51" xfId="12" applyFont="1" applyFill="1" applyBorder="1" applyAlignment="1">
      <alignment horizontal="center" vertical="center"/>
    </xf>
    <xf numFmtId="0" fontId="17" fillId="3" borderId="74" xfId="12" applyFont="1" applyFill="1" applyBorder="1" applyAlignment="1">
      <alignment horizontal="center" vertical="center"/>
    </xf>
    <xf numFmtId="0" fontId="17" fillId="3" borderId="12" xfId="12" applyFont="1" applyFill="1" applyBorder="1">
      <alignment vertical="center"/>
    </xf>
    <xf numFmtId="0" fontId="17" fillId="3" borderId="23" xfId="12" applyFont="1" applyFill="1" applyBorder="1">
      <alignment vertical="center"/>
    </xf>
    <xf numFmtId="0" fontId="17" fillId="3" borderId="16" xfId="12" applyFont="1" applyFill="1" applyBorder="1">
      <alignment vertical="center"/>
    </xf>
    <xf numFmtId="183" fontId="17" fillId="3" borderId="30"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65" xfId="16" applyNumberFormat="1" applyFont="1" applyFill="1" applyBorder="1" applyAlignment="1">
      <alignment horizontal="right" vertical="center" shrinkToFit="1"/>
    </xf>
    <xf numFmtId="183" fontId="17" fillId="3" borderId="72" xfId="16" applyNumberFormat="1" applyFont="1" applyFill="1" applyBorder="1" applyAlignment="1">
      <alignment horizontal="right" vertical="center" shrinkToFit="1"/>
    </xf>
    <xf numFmtId="184" fontId="17" fillId="3" borderId="72"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54" xfId="16" applyNumberFormat="1" applyFont="1" applyFill="1" applyBorder="1" applyAlignment="1">
      <alignment horizontal="right" vertical="center" shrinkToFit="1"/>
    </xf>
    <xf numFmtId="0" fontId="17" fillId="3" borderId="30" xfId="12" applyFont="1" applyFill="1" applyBorder="1">
      <alignment vertical="center"/>
    </xf>
    <xf numFmtId="183" fontId="17" fillId="3" borderId="148" xfId="16" applyNumberFormat="1" applyFont="1" applyFill="1" applyBorder="1" applyAlignment="1">
      <alignment horizontal="right" vertical="center" shrinkToFit="1"/>
    </xf>
    <xf numFmtId="183" fontId="17" fillId="3" borderId="68" xfId="16" applyNumberFormat="1" applyFont="1" applyFill="1" applyBorder="1" applyAlignment="1">
      <alignment horizontal="right" vertical="center" shrinkToFit="1"/>
    </xf>
    <xf numFmtId="184" fontId="17" fillId="3" borderId="158" xfId="16" applyNumberFormat="1" applyFont="1" applyFill="1" applyBorder="1" applyAlignment="1">
      <alignment horizontal="right" vertical="center" shrinkToFit="1"/>
    </xf>
    <xf numFmtId="184" fontId="17" fillId="3" borderId="27" xfId="16" applyNumberFormat="1" applyFont="1" applyFill="1" applyBorder="1" applyAlignment="1">
      <alignment horizontal="right" vertical="center" shrinkToFit="1"/>
    </xf>
    <xf numFmtId="184" fontId="17" fillId="3" borderId="68" xfId="16" applyNumberFormat="1" applyFont="1" applyFill="1" applyBorder="1" applyAlignment="1">
      <alignment horizontal="right" vertical="center" shrinkToFit="1"/>
    </xf>
    <xf numFmtId="184" fontId="17" fillId="3" borderId="168" xfId="16" applyNumberFormat="1" applyFont="1" applyFill="1" applyBorder="1" applyAlignment="1">
      <alignment horizontal="right" vertical="center" shrinkToFit="1"/>
    </xf>
    <xf numFmtId="0" fontId="17" fillId="3" borderId="8" xfId="12" applyFont="1" applyFill="1" applyBorder="1" applyAlignment="1">
      <alignment horizontal="left" vertical="center"/>
    </xf>
    <xf numFmtId="0" fontId="17" fillId="3" borderId="14" xfId="12" applyFont="1" applyFill="1" applyBorder="1" applyAlignment="1">
      <alignment horizontal="left" vertical="center"/>
    </xf>
    <xf numFmtId="183" fontId="17" fillId="3" borderId="42" xfId="15" applyNumberFormat="1" applyFont="1" applyFill="1" applyBorder="1" applyAlignment="1">
      <alignment horizontal="right" vertical="center" shrinkToFit="1"/>
    </xf>
    <xf numFmtId="183" fontId="17" fillId="3" borderId="0" xfId="12" applyNumberFormat="1" applyFont="1" applyFill="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4" fontId="17" fillId="3" borderId="58" xfId="15" applyNumberFormat="1" applyFont="1" applyFill="1" applyBorder="1" applyAlignment="1">
      <alignment horizontal="right" vertical="center" shrinkToFit="1"/>
    </xf>
    <xf numFmtId="0" fontId="17" fillId="3" borderId="42" xfId="12" applyFont="1" applyFill="1" applyBorder="1">
      <alignment vertical="center"/>
    </xf>
    <xf numFmtId="0" fontId="17" fillId="3" borderId="0" xfId="12" applyFont="1" applyFill="1">
      <alignment vertical="center"/>
    </xf>
    <xf numFmtId="0" fontId="17" fillId="3" borderId="14" xfId="12" applyFont="1" applyFill="1" applyBorder="1">
      <alignment vertical="center"/>
    </xf>
    <xf numFmtId="183" fontId="17" fillId="3" borderId="149"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0" fontId="3" fillId="3" borderId="42" xfId="12" applyFill="1" applyBorder="1" applyAlignment="1">
      <alignment vertical="center" shrinkToFit="1"/>
    </xf>
    <xf numFmtId="0" fontId="3" fillId="3" borderId="0" xfId="12" applyFill="1" applyAlignment="1">
      <alignment vertical="center" shrinkToFit="1"/>
    </xf>
    <xf numFmtId="0" fontId="3" fillId="3" borderId="14" xfId="12" applyFill="1" applyBorder="1" applyAlignment="1">
      <alignment vertical="center" shrinkToFit="1"/>
    </xf>
    <xf numFmtId="0" fontId="17" fillId="3" borderId="35" xfId="12" applyFont="1" applyFill="1" applyBorder="1" applyAlignment="1">
      <alignment horizontal="center" vertical="center" wrapText="1"/>
    </xf>
    <xf numFmtId="183" fontId="17" fillId="3" borderId="32"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3" fontId="17" fillId="3" borderId="135" xfId="16"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0" fontId="17" fillId="3" borderId="42" xfId="12" applyFont="1" applyFill="1" applyBorder="1" applyAlignment="1">
      <alignment vertical="center" shrinkToFit="1"/>
    </xf>
    <xf numFmtId="0" fontId="17" fillId="3" borderId="0" xfId="12" applyFont="1" applyFill="1" applyAlignment="1">
      <alignment vertical="center" shrinkToFit="1"/>
    </xf>
    <xf numFmtId="0" fontId="17" fillId="3" borderId="14" xfId="12" applyFont="1" applyFill="1" applyBorder="1" applyAlignment="1">
      <alignment vertical="center" shrinkToFit="1"/>
    </xf>
    <xf numFmtId="0" fontId="17" fillId="3" borderId="31" xfId="12" applyFont="1" applyFill="1" applyBorder="1">
      <alignment vertical="center"/>
    </xf>
    <xf numFmtId="0" fontId="17" fillId="3" borderId="34" xfId="12" applyFont="1" applyFill="1" applyBorder="1">
      <alignment vertical="center"/>
    </xf>
    <xf numFmtId="0" fontId="17" fillId="3" borderId="15" xfId="12" applyFont="1" applyFill="1" applyBorder="1">
      <alignment vertical="center"/>
    </xf>
    <xf numFmtId="183" fontId="17" fillId="3" borderId="150"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0" fontId="18" fillId="3" borderId="37" xfId="12" applyFont="1" applyFill="1" applyBorder="1" applyAlignment="1">
      <alignment horizontal="center" vertical="center"/>
    </xf>
    <xf numFmtId="184" fontId="17" fillId="3" borderId="130"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6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0" fontId="17" fillId="3" borderId="12" xfId="12" applyFont="1" applyFill="1" applyBorder="1" applyAlignment="1">
      <alignment horizontal="center" vertical="top"/>
    </xf>
    <xf numFmtId="0" fontId="17" fillId="3" borderId="23" xfId="12" applyFont="1" applyFill="1" applyBorder="1" applyAlignment="1">
      <alignment horizontal="center" vertical="top"/>
    </xf>
    <xf numFmtId="0" fontId="17" fillId="3" borderId="8" xfId="12" applyFont="1" applyFill="1" applyBorder="1" applyAlignment="1">
      <alignment horizontal="center" vertical="top"/>
    </xf>
    <xf numFmtId="0" fontId="17" fillId="3" borderId="0" xfId="12" applyFont="1" applyFill="1" applyAlignment="1">
      <alignment horizontal="center" vertical="top"/>
    </xf>
    <xf numFmtId="0" fontId="17" fillId="3" borderId="56" xfId="12" applyFont="1" applyFill="1" applyBorder="1" applyAlignment="1">
      <alignment horizontal="center" vertical="top"/>
    </xf>
    <xf numFmtId="0" fontId="17" fillId="3" borderId="34" xfId="12" applyFont="1" applyFill="1" applyBorder="1" applyAlignment="1">
      <alignment horizontal="center" vertical="top"/>
    </xf>
    <xf numFmtId="0" fontId="17" fillId="3" borderId="30" xfId="12" applyFont="1" applyFill="1" applyBorder="1" applyAlignment="1">
      <alignment horizontal="center" vertical="center" textRotation="255" wrapText="1"/>
    </xf>
    <xf numFmtId="0" fontId="17" fillId="3" borderId="16"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12" xfId="12" applyFont="1" applyFill="1" applyBorder="1" applyAlignment="1">
      <alignment horizontal="center" vertical="top" wrapText="1"/>
    </xf>
    <xf numFmtId="0" fontId="17" fillId="3" borderId="23" xfId="12" applyFont="1" applyFill="1" applyBorder="1" applyAlignment="1">
      <alignment horizontal="center" vertical="top" wrapText="1"/>
    </xf>
    <xf numFmtId="0" fontId="17" fillId="3" borderId="16"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14"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34" xfId="12" applyFont="1" applyFill="1" applyBorder="1" applyAlignment="1">
      <alignment horizontal="center" vertical="top" wrapText="1"/>
    </xf>
    <xf numFmtId="0" fontId="17" fillId="3" borderId="30" xfId="16" applyFont="1" applyFill="1" applyBorder="1" applyAlignment="1">
      <alignment horizontal="left" vertical="center" shrinkToFit="1"/>
    </xf>
    <xf numFmtId="0" fontId="17" fillId="3" borderId="23" xfId="16" applyFont="1" applyFill="1" applyBorder="1" applyAlignment="1">
      <alignment horizontal="left" vertical="center" shrinkToFit="1"/>
    </xf>
    <xf numFmtId="0" fontId="17" fillId="3" borderId="16"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0" xfId="12" applyFont="1" applyFill="1" applyAlignment="1">
      <alignment horizontal="left" vertical="center" shrinkToFit="1"/>
    </xf>
    <xf numFmtId="0" fontId="17" fillId="3" borderId="14" xfId="16" applyFont="1" applyFill="1" applyBorder="1" applyAlignment="1">
      <alignment horizontal="left" vertical="center" shrinkToFit="1"/>
    </xf>
    <xf numFmtId="0" fontId="17" fillId="3" borderId="30" xfId="12" applyFont="1" applyFill="1" applyBorder="1" applyAlignment="1">
      <alignment horizontal="center" vertical="center" wrapText="1"/>
    </xf>
    <xf numFmtId="0" fontId="17" fillId="3" borderId="23"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14"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184" fontId="17" fillId="3" borderId="159"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0" fontId="17" fillId="3" borderId="39" xfId="12" applyFont="1" applyFill="1" applyBorder="1" applyAlignment="1">
      <alignment horizontal="center" vertical="center"/>
    </xf>
    <xf numFmtId="0" fontId="17" fillId="3" borderId="22" xfId="12" applyFont="1" applyFill="1" applyBorder="1" applyAlignment="1">
      <alignment horizontal="center" vertical="center"/>
    </xf>
    <xf numFmtId="0" fontId="17" fillId="3" borderId="41" xfId="12" applyFont="1" applyFill="1" applyBorder="1" applyAlignment="1">
      <alignment horizontal="center" vertical="center"/>
    </xf>
    <xf numFmtId="0" fontId="17" fillId="3" borderId="50" xfId="12" applyFont="1" applyFill="1" applyBorder="1" applyAlignment="1">
      <alignment horizontal="center" vertical="center"/>
    </xf>
    <xf numFmtId="0" fontId="17" fillId="3" borderId="61" xfId="12" applyFont="1" applyFill="1" applyBorder="1" applyAlignment="1">
      <alignment horizontal="left" vertical="center" wrapText="1"/>
    </xf>
    <xf numFmtId="0" fontId="17" fillId="3" borderId="36" xfId="12" applyFont="1" applyFill="1" applyBorder="1" applyAlignment="1">
      <alignment horizontal="left" vertical="center"/>
    </xf>
    <xf numFmtId="0" fontId="17" fillId="3" borderId="38" xfId="12" applyFont="1" applyFill="1" applyBorder="1" applyAlignment="1">
      <alignment horizontal="left" vertical="center"/>
    </xf>
    <xf numFmtId="184" fontId="17" fillId="3" borderId="97"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43" xfId="12" applyFont="1" applyFill="1" applyBorder="1">
      <alignment vertical="center"/>
    </xf>
    <xf numFmtId="0" fontId="17" fillId="3" borderId="17" xfId="12" applyFont="1" applyFill="1" applyBorder="1">
      <alignment vertical="center"/>
    </xf>
    <xf numFmtId="183" fontId="17" fillId="3" borderId="165" xfId="16" applyNumberFormat="1" applyFont="1" applyFill="1" applyBorder="1" applyAlignment="1">
      <alignment horizontal="right" vertical="center" shrinkToFit="1"/>
    </xf>
    <xf numFmtId="183" fontId="17" fillId="3" borderId="166"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14" xfId="12" applyFont="1" applyFill="1" applyBorder="1" applyAlignment="1">
      <alignment horizontal="right" vertical="center"/>
    </xf>
    <xf numFmtId="184" fontId="17" fillId="3" borderId="132"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0" fontId="17" fillId="3" borderId="8" xfId="12" applyFont="1" applyFill="1" applyBorder="1">
      <alignment vertical="center"/>
    </xf>
    <xf numFmtId="185" fontId="17" fillId="3" borderId="42"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5" fontId="17" fillId="3" borderId="1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0" fontId="17" fillId="3" borderId="20"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11" xfId="12" applyFont="1" applyFill="1" applyBorder="1" applyAlignment="1">
      <alignment horizontal="center" vertical="center"/>
    </xf>
    <xf numFmtId="186" fontId="17" fillId="3" borderId="42"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0" fontId="18" fillId="3" borderId="56"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34" xfId="12" applyFont="1" applyFill="1" applyBorder="1" applyAlignment="1">
      <alignment horizontal="right" vertical="center" wrapText="1"/>
    </xf>
    <xf numFmtId="0" fontId="17" fillId="3" borderId="34" xfId="12" applyFont="1" applyFill="1" applyBorder="1" applyAlignment="1">
      <alignment horizontal="right" vertical="center"/>
    </xf>
    <xf numFmtId="0" fontId="17" fillId="3" borderId="15" xfId="12" applyFont="1" applyFill="1" applyBorder="1" applyAlignment="1">
      <alignment horizontal="right" vertical="center"/>
    </xf>
    <xf numFmtId="184" fontId="17" fillId="3" borderId="133"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0" fontId="17" fillId="3" borderId="9" xfId="12" applyFont="1" applyFill="1" applyBorder="1">
      <alignment vertical="center"/>
    </xf>
    <xf numFmtId="186" fontId="17" fillId="3" borderId="43" xfId="16" applyNumberFormat="1" applyFont="1" applyFill="1" applyBorder="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12" xfId="12" applyFont="1" applyFill="1" applyBorder="1" applyAlignment="1">
      <alignment horizontal="left" vertical="center"/>
    </xf>
    <xf numFmtId="0" fontId="17" fillId="3" borderId="23" xfId="12" applyFont="1" applyFill="1" applyBorder="1" applyAlignment="1">
      <alignment horizontal="left" vertical="center"/>
    </xf>
    <xf numFmtId="0" fontId="17" fillId="3" borderId="23" xfId="12" applyFont="1" applyFill="1" applyBorder="1" applyAlignment="1">
      <alignment horizontal="right" vertical="center"/>
    </xf>
    <xf numFmtId="0" fontId="17" fillId="3" borderId="16" xfId="12" applyFont="1" applyFill="1" applyBorder="1" applyAlignment="1">
      <alignment horizontal="right" vertical="center"/>
    </xf>
    <xf numFmtId="184" fontId="17" fillId="3" borderId="131"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5" fontId="17" fillId="3" borderId="30"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16" xfId="16" applyNumberFormat="1" applyFont="1" applyFill="1" applyBorder="1" applyAlignment="1">
      <alignment horizontal="right" vertical="center" shrinkToFit="1"/>
    </xf>
    <xf numFmtId="185" fontId="17" fillId="3" borderId="54" xfId="16" applyNumberFormat="1" applyFont="1" applyFill="1" applyBorder="1" applyAlignment="1">
      <alignment horizontal="right" vertical="center" shrinkToFit="1"/>
    </xf>
    <xf numFmtId="0" fontId="17" fillId="3" borderId="23" xfId="12" applyFont="1" applyFill="1" applyBorder="1" applyAlignment="1">
      <alignment horizontal="center" vertical="center"/>
    </xf>
    <xf numFmtId="0" fontId="17" fillId="3" borderId="16" xfId="12" applyFont="1" applyFill="1" applyBorder="1" applyAlignment="1">
      <alignment horizontal="center" vertical="center"/>
    </xf>
    <xf numFmtId="184" fontId="17" fillId="3" borderId="32"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0" fontId="17" fillId="3" borderId="20" xfId="12" applyFont="1" applyFill="1" applyBorder="1" applyAlignment="1">
      <alignment horizontal="center" vertical="center"/>
    </xf>
    <xf numFmtId="0" fontId="17" fillId="3" borderId="17" xfId="12" applyFont="1" applyFill="1" applyBorder="1" applyAlignment="1">
      <alignment horizontal="center" vertical="center"/>
    </xf>
    <xf numFmtId="184" fontId="17" fillId="3" borderId="108"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3" borderId="12"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2" xfId="12" applyFont="1" applyFill="1" applyBorder="1" applyAlignment="1">
      <alignment horizontal="left" vertical="center" wrapText="1"/>
    </xf>
    <xf numFmtId="0" fontId="17" fillId="3" borderId="23"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78" fontId="21" fillId="0" borderId="32" xfId="19" applyNumberFormat="1" applyFont="1" applyBorder="1">
      <alignment vertical="center"/>
    </xf>
    <xf numFmtId="178" fontId="21" fillId="0" borderId="35" xfId="19" applyNumberFormat="1" applyFont="1" applyBorder="1">
      <alignment vertical="center"/>
    </xf>
    <xf numFmtId="178" fontId="21" fillId="0" borderId="37" xfId="19" applyNumberFormat="1" applyFont="1" applyBorder="1">
      <alignment vertical="center"/>
    </xf>
    <xf numFmtId="187" fontId="14" fillId="3" borderId="32" xfId="18" applyNumberFormat="1" applyFont="1" applyFill="1" applyBorder="1" applyAlignment="1">
      <alignment horizontal="left" vertical="center" wrapText="1"/>
    </xf>
    <xf numFmtId="187" fontId="14" fillId="3" borderId="35" xfId="18" applyNumberFormat="1" applyFont="1" applyFill="1" applyBorder="1" applyAlignment="1">
      <alignment horizontal="left" vertical="center" wrapText="1"/>
    </xf>
    <xf numFmtId="187" fontId="14" fillId="3" borderId="37" xfId="18" applyNumberFormat="1" applyFont="1" applyFill="1" applyBorder="1" applyAlignment="1">
      <alignment horizontal="left" vertical="center" wrapText="1"/>
    </xf>
    <xf numFmtId="0" fontId="14" fillId="3" borderId="32" xfId="19" applyFont="1" applyFill="1" applyBorder="1">
      <alignment vertical="center"/>
    </xf>
    <xf numFmtId="0" fontId="14" fillId="3" borderId="35" xfId="19" applyFont="1" applyFill="1" applyBorder="1">
      <alignment vertical="center"/>
    </xf>
    <xf numFmtId="0" fontId="14" fillId="3" borderId="37" xfId="19" applyFont="1" applyFill="1" applyBorder="1">
      <alignment vertical="center"/>
    </xf>
    <xf numFmtId="178" fontId="21" fillId="0" borderId="32" xfId="13" applyNumberFormat="1" applyFont="1" applyBorder="1" applyAlignment="1">
      <alignment horizontal="center" vertical="center"/>
    </xf>
    <xf numFmtId="178" fontId="21" fillId="0" borderId="35" xfId="13" applyNumberFormat="1" applyFont="1" applyBorder="1" applyAlignment="1">
      <alignment horizontal="center" vertical="center"/>
    </xf>
    <xf numFmtId="178"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78" fontId="14" fillId="3" borderId="32" xfId="19" applyNumberFormat="1" applyFont="1" applyFill="1" applyBorder="1" applyAlignment="1">
      <alignment vertical="center" wrapText="1"/>
    </xf>
    <xf numFmtId="178" fontId="14" fillId="3" borderId="35" xfId="19" applyNumberFormat="1" applyFont="1" applyFill="1" applyBorder="1" applyAlignment="1">
      <alignment vertical="center" wrapText="1"/>
    </xf>
    <xf numFmtId="178" fontId="14" fillId="3" borderId="37" xfId="19" applyNumberFormat="1" applyFont="1" applyFill="1" applyBorder="1" applyAlignment="1">
      <alignment vertical="center" wrapText="1"/>
    </xf>
    <xf numFmtId="178" fontId="14" fillId="0" borderId="32" xfId="19" applyNumberFormat="1" applyFont="1" applyBorder="1" applyAlignment="1">
      <alignment vertical="center" wrapText="1"/>
    </xf>
    <xf numFmtId="178" fontId="14" fillId="0" borderId="35" xfId="19" applyNumberFormat="1" applyFont="1" applyBorder="1" applyAlignment="1">
      <alignment vertical="center" wrapText="1"/>
    </xf>
    <xf numFmtId="178" fontId="14" fillId="0" borderId="37" xfId="19" applyNumberFormat="1" applyFont="1" applyBorder="1" applyAlignment="1">
      <alignment vertical="center" wrapText="1"/>
    </xf>
    <xf numFmtId="178" fontId="14" fillId="0" borderId="23" xfId="19" applyNumberFormat="1" applyFont="1" applyBorder="1">
      <alignment vertical="center"/>
    </xf>
    <xf numFmtId="0" fontId="22" fillId="0" borderId="19" xfId="6" applyFont="1" applyBorder="1" applyAlignment="1">
      <alignment horizontal="left" vertical="center" wrapText="1"/>
    </xf>
    <xf numFmtId="0" fontId="22" fillId="0" borderId="53" xfId="6" applyFont="1" applyBorder="1" applyAlignment="1">
      <alignment horizontal="left" vertical="center" wrapText="1"/>
    </xf>
    <xf numFmtId="0" fontId="22" fillId="0" borderId="23" xfId="6" applyFont="1" applyBorder="1" applyAlignment="1">
      <alignment horizontal="left" vertical="center"/>
    </xf>
    <xf numFmtId="0" fontId="22" fillId="0" borderId="54" xfId="6" applyFont="1" applyBorder="1" applyAlignment="1">
      <alignment horizontal="left" vertical="center"/>
    </xf>
    <xf numFmtId="0" fontId="22" fillId="0" borderId="36" xfId="6" applyFont="1" applyBorder="1" applyAlignment="1">
      <alignment horizontal="left" vertical="center"/>
    </xf>
    <xf numFmtId="0" fontId="22" fillId="0" borderId="52" xfId="6" applyFont="1" applyBorder="1" applyAlignment="1">
      <alignment horizontal="left" vertical="center"/>
    </xf>
    <xf numFmtId="0" fontId="24" fillId="0" borderId="22" xfId="17" applyFont="1" applyBorder="1" applyAlignment="1">
      <alignment horizontal="left" vertical="center" wrapText="1"/>
    </xf>
    <xf numFmtId="0" fontId="24" fillId="0" borderId="50" xfId="17" applyFont="1" applyBorder="1" applyAlignment="1">
      <alignment horizontal="left" vertical="center" wrapText="1"/>
    </xf>
    <xf numFmtId="0" fontId="24" fillId="0" borderId="35" xfId="17" applyFont="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Border="1" applyAlignment="1">
      <alignment horizontal="left" vertical="center" wrapText="1"/>
    </xf>
    <xf numFmtId="0" fontId="24" fillId="0" borderId="52" xfId="17" applyFont="1" applyBorder="1" applyAlignment="1">
      <alignment horizontal="left" vertical="center" wrapText="1"/>
    </xf>
    <xf numFmtId="0" fontId="27" fillId="0" borderId="39" xfId="8" applyFont="1" applyBorder="1">
      <alignment vertical="center"/>
    </xf>
    <xf numFmtId="0" fontId="27" fillId="0" borderId="22" xfId="8" applyFont="1" applyBorder="1">
      <alignment vertical="center"/>
    </xf>
    <xf numFmtId="0" fontId="27" fillId="0" borderId="41" xfId="8" applyFont="1" applyBorder="1">
      <alignment vertical="center"/>
    </xf>
    <xf numFmtId="0" fontId="25" fillId="0" borderId="32" xfId="8" applyFont="1" applyBorder="1">
      <alignment vertical="center"/>
    </xf>
    <xf numFmtId="0" fontId="25" fillId="0" borderId="35" xfId="8" applyFont="1" applyBorder="1">
      <alignment vertical="center"/>
    </xf>
    <xf numFmtId="0" fontId="25" fillId="0" borderId="5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Border="1" applyAlignment="1">
      <alignment vertical="center" wrapText="1"/>
    </xf>
    <xf numFmtId="0" fontId="24" fillId="0" borderId="13" xfId="8" applyFont="1" applyBorder="1" applyAlignment="1">
      <alignment vertical="center" wrapText="1"/>
    </xf>
    <xf numFmtId="0" fontId="24" fillId="0" borderId="8" xfId="8" applyFont="1" applyBorder="1" applyAlignment="1">
      <alignment vertical="center" wrapText="1"/>
    </xf>
    <xf numFmtId="0" fontId="24" fillId="0" borderId="14" xfId="8" applyFont="1" applyBorder="1" applyAlignment="1">
      <alignment vertical="center" wrapText="1"/>
    </xf>
    <xf numFmtId="0" fontId="24" fillId="0" borderId="56" xfId="8" applyFont="1" applyBorder="1" applyAlignment="1">
      <alignment vertical="center" wrapText="1"/>
    </xf>
    <xf numFmtId="0" fontId="24" fillId="0" borderId="15" xfId="8" applyFont="1" applyBorder="1" applyAlignment="1">
      <alignment vertical="center" wrapText="1"/>
    </xf>
    <xf numFmtId="0" fontId="24" fillId="0" borderId="35" xfId="8" applyFont="1" applyBorder="1">
      <alignment vertical="center"/>
    </xf>
    <xf numFmtId="0" fontId="24" fillId="0" borderId="51" xfId="8" applyFont="1" applyBorder="1">
      <alignment vertical="center"/>
    </xf>
    <xf numFmtId="0" fontId="24" fillId="0" borderId="57" xfId="8" applyFont="1" applyBorder="1" applyAlignment="1">
      <alignment vertical="center" wrapText="1"/>
    </xf>
    <xf numFmtId="0" fontId="24" fillId="0" borderId="37" xfId="8" applyFont="1" applyBorder="1" applyAlignment="1">
      <alignment vertical="center" wrapText="1"/>
    </xf>
    <xf numFmtId="0" fontId="24" fillId="0" borderId="61" xfId="8" applyFont="1" applyBorder="1">
      <alignment vertical="center"/>
    </xf>
    <xf numFmtId="0" fontId="24" fillId="0" borderId="38" xfId="8" applyFont="1" applyBorder="1">
      <alignment vertical="center"/>
    </xf>
    <xf numFmtId="0" fontId="24" fillId="0" borderId="36" xfId="8" applyFont="1" applyBorder="1">
      <alignment vertical="center"/>
    </xf>
    <xf numFmtId="0" fontId="24" fillId="0" borderId="52" xfId="8" applyFont="1" applyBorder="1">
      <alignment vertical="center"/>
    </xf>
    <xf numFmtId="0" fontId="24" fillId="0" borderId="22" xfId="8" applyFont="1" applyBorder="1">
      <alignment vertical="center"/>
    </xf>
    <xf numFmtId="0" fontId="24" fillId="0" borderId="50" xfId="8" applyFont="1" applyBorder="1">
      <alignment vertical="center"/>
    </xf>
    <xf numFmtId="0" fontId="24" fillId="0" borderId="35" xfId="7" applyFont="1" applyBorder="1" applyAlignment="1">
      <alignment horizontal="left" vertical="center"/>
    </xf>
    <xf numFmtId="0" fontId="24" fillId="0" borderId="51" xfId="7" applyFont="1" applyBorder="1" applyAlignment="1">
      <alignment horizontal="left" vertical="center"/>
    </xf>
    <xf numFmtId="0" fontId="24" fillId="0" borderId="36" xfId="7" applyFont="1" applyBorder="1" applyAlignment="1">
      <alignment horizontal="left" vertical="center"/>
    </xf>
    <xf numFmtId="0" fontId="24" fillId="0" borderId="52" xfId="7" applyFont="1" applyBorder="1" applyAlignment="1">
      <alignment horizontal="left" vertical="center"/>
    </xf>
    <xf numFmtId="0" fontId="24" fillId="0" borderId="12" xfId="7" applyFont="1" applyBorder="1" applyAlignment="1">
      <alignment vertical="center" wrapText="1"/>
    </xf>
    <xf numFmtId="0" fontId="24" fillId="0" borderId="16" xfId="7" applyFont="1" applyBorder="1" applyAlignment="1">
      <alignment vertical="center" wrapText="1"/>
    </xf>
    <xf numFmtId="0" fontId="24" fillId="0" borderId="32" xfId="7" applyFont="1" applyBorder="1" applyAlignment="1">
      <alignment horizontal="center" vertical="center" shrinkToFit="1"/>
    </xf>
    <xf numFmtId="0" fontId="24" fillId="0" borderId="35" xfId="7" applyFont="1" applyBorder="1" applyAlignment="1">
      <alignment horizontal="center" vertical="center" shrinkToFit="1"/>
    </xf>
    <xf numFmtId="0" fontId="24" fillId="0" borderId="51" xfId="7" applyFont="1" applyBorder="1" applyAlignment="1">
      <alignment horizontal="center" vertical="center" shrinkToFit="1"/>
    </xf>
    <xf numFmtId="0" fontId="24" fillId="0" borderId="22" xfId="7" applyFont="1" applyBorder="1" applyAlignment="1">
      <alignment horizontal="left" vertical="center"/>
    </xf>
    <xf numFmtId="0" fontId="24" fillId="0" borderId="50" xfId="7" applyFont="1" applyBorder="1" applyAlignment="1">
      <alignment horizontal="left" vertical="center"/>
    </xf>
    <xf numFmtId="0" fontId="30" fillId="0" borderId="32" xfId="6" applyFont="1" applyBorder="1" applyAlignment="1" applyProtection="1">
      <alignment horizontal="left" vertical="center" wrapText="1"/>
      <protection locked="0"/>
    </xf>
    <xf numFmtId="0" fontId="30" fillId="0" borderId="35" xfId="6" applyFont="1" applyBorder="1" applyAlignment="1" applyProtection="1">
      <alignment horizontal="left" vertical="center" wrapText="1"/>
      <protection locked="0"/>
    </xf>
    <xf numFmtId="0" fontId="30" fillId="0" borderId="51" xfId="6" applyFont="1" applyBorder="1" applyAlignment="1" applyProtection="1">
      <alignment horizontal="left" vertical="center" wrapText="1"/>
      <protection locked="0"/>
    </xf>
    <xf numFmtId="0" fontId="30" fillId="0" borderId="33" xfId="6" applyFont="1" applyBorder="1" applyAlignment="1" applyProtection="1">
      <alignment horizontal="left" vertical="center" wrapText="1"/>
      <protection locked="0"/>
    </xf>
    <xf numFmtId="0" fontId="30" fillId="0" borderId="36" xfId="6" applyFont="1" applyBorder="1" applyAlignment="1" applyProtection="1">
      <alignment horizontal="left" vertical="center" wrapText="1"/>
      <protection locked="0"/>
    </xf>
    <xf numFmtId="0" fontId="30" fillId="0" borderId="52" xfId="6" applyFont="1" applyBorder="1" applyAlignment="1" applyProtection="1">
      <alignment horizontal="left" vertical="center" wrapText="1"/>
      <protection locked="0"/>
    </xf>
    <xf numFmtId="0" fontId="30" fillId="0" borderId="18" xfId="6" applyFont="1" applyBorder="1" applyAlignment="1">
      <alignment horizontal="left" vertical="center"/>
    </xf>
    <xf numFmtId="0" fontId="30" fillId="0" borderId="64" xfId="6" applyFont="1" applyBorder="1" applyAlignment="1">
      <alignment horizontal="left" vertical="center"/>
    </xf>
    <xf numFmtId="0" fontId="30" fillId="0" borderId="19" xfId="6" applyFont="1" applyBorder="1" applyAlignment="1">
      <alignment horizontal="left" vertical="center" wrapText="1"/>
    </xf>
    <xf numFmtId="0" fontId="30" fillId="0" borderId="53" xfId="6" applyFont="1" applyBorder="1" applyAlignment="1">
      <alignment horizontal="left" vertical="center" wrapText="1"/>
    </xf>
    <xf numFmtId="0" fontId="30" fillId="0" borderId="23" xfId="6" applyFont="1" applyBorder="1" applyAlignment="1">
      <alignment horizontal="left" vertical="center"/>
    </xf>
    <xf numFmtId="0" fontId="30" fillId="0" borderId="54" xfId="6" applyFont="1" applyBorder="1" applyAlignment="1">
      <alignment horizontal="left" vertical="center"/>
    </xf>
    <xf numFmtId="0" fontId="30" fillId="0" borderId="35" xfId="6" applyFont="1" applyBorder="1" applyAlignment="1">
      <alignment horizontal="left" vertical="center"/>
    </xf>
    <xf numFmtId="0" fontId="30" fillId="0" borderId="51" xfId="6" applyFont="1" applyBorder="1" applyAlignment="1">
      <alignment horizontal="left" vertical="center"/>
    </xf>
    <xf numFmtId="0" fontId="42" fillId="0" borderId="30" xfId="20" applyFont="1" applyBorder="1" applyAlignment="1" applyProtection="1">
      <alignment horizontal="left" vertical="top" wrapText="1"/>
      <protection locked="0"/>
    </xf>
    <xf numFmtId="0" fontId="42" fillId="0" borderId="23" xfId="20" applyFont="1" applyBorder="1" applyAlignment="1" applyProtection="1">
      <alignment horizontal="left" vertical="top" wrapText="1"/>
      <protection locked="0"/>
    </xf>
    <xf numFmtId="0" fontId="42" fillId="0" borderId="16" xfId="20" applyFont="1" applyBorder="1" applyAlignment="1" applyProtection="1">
      <alignment horizontal="left" vertical="top" wrapText="1"/>
      <protection locked="0"/>
    </xf>
    <xf numFmtId="0" fontId="42" fillId="0" borderId="42" xfId="20" applyFont="1" applyBorder="1" applyAlignment="1" applyProtection="1">
      <alignment horizontal="left" vertical="top" wrapText="1"/>
      <protection locked="0"/>
    </xf>
    <xf numFmtId="0" fontId="42" fillId="0" borderId="0" xfId="20" applyFont="1" applyAlignment="1" applyProtection="1">
      <alignment horizontal="left" vertical="top" wrapText="1"/>
      <protection locked="0"/>
    </xf>
    <xf numFmtId="0" fontId="42" fillId="0" borderId="14" xfId="20" applyFont="1" applyBorder="1" applyAlignment="1" applyProtection="1">
      <alignment horizontal="left" vertical="top" wrapText="1"/>
      <protection locked="0"/>
    </xf>
    <xf numFmtId="0" fontId="42" fillId="0" borderId="31" xfId="20" applyFont="1" applyBorder="1" applyAlignment="1" applyProtection="1">
      <alignment horizontal="left" vertical="top" wrapText="1"/>
      <protection locked="0"/>
    </xf>
    <xf numFmtId="0" fontId="42" fillId="0" borderId="34" xfId="20" applyFont="1" applyBorder="1" applyAlignment="1" applyProtection="1">
      <alignment horizontal="left" vertical="top" wrapText="1"/>
      <protection locked="0"/>
    </xf>
    <xf numFmtId="0" fontId="42" fillId="0" borderId="15" xfId="20" applyFont="1" applyBorder="1" applyAlignment="1" applyProtection="1">
      <alignment horizontal="left" vertical="top" wrapText="1"/>
      <protection locked="0"/>
    </xf>
    <xf numFmtId="0" fontId="42" fillId="0" borderId="0" xfId="20" applyFont="1" applyAlignment="1">
      <alignment horizontal="center" vertical="center"/>
    </xf>
    <xf numFmtId="0" fontId="42" fillId="0" borderId="32" xfId="20" applyFont="1" applyBorder="1" applyAlignment="1">
      <alignment horizontal="center" vertical="center"/>
    </xf>
    <xf numFmtId="0" fontId="42" fillId="0" borderId="35" xfId="20" applyFont="1" applyBorder="1" applyAlignment="1">
      <alignment horizontal="center" vertical="center"/>
    </xf>
    <xf numFmtId="0" fontId="42" fillId="0" borderId="37" xfId="20" applyFont="1" applyBorder="1" applyAlignment="1">
      <alignment horizontal="center" vertical="center"/>
    </xf>
    <xf numFmtId="0" fontId="42" fillId="0" borderId="74" xfId="20" applyFont="1" applyBorder="1" applyAlignment="1">
      <alignment horizontal="center" vertical="center"/>
    </xf>
    <xf numFmtId="187" fontId="42" fillId="3" borderId="0" xfId="22" applyNumberFormat="1" applyFont="1" applyFill="1" applyAlignment="1">
      <alignment horizontal="center" vertical="center" wrapText="1"/>
    </xf>
    <xf numFmtId="187" fontId="42" fillId="0" borderId="0" xfId="22" applyNumberFormat="1" applyFont="1" applyAlignment="1">
      <alignment horizontal="center" vertical="center" wrapText="1"/>
    </xf>
    <xf numFmtId="184" fontId="42" fillId="3" borderId="0" xfId="22" applyNumberFormat="1" applyFont="1" applyFill="1" applyAlignment="1">
      <alignment horizontal="center" vertical="center"/>
    </xf>
    <xf numFmtId="187" fontId="42" fillId="3" borderId="74" xfId="22" applyNumberFormat="1" applyFont="1" applyFill="1" applyBorder="1" applyAlignment="1">
      <alignment horizontal="center" vertical="center" wrapText="1"/>
    </xf>
    <xf numFmtId="184" fontId="42" fillId="3" borderId="74" xfId="22" applyNumberFormat="1" applyFont="1" applyFill="1" applyBorder="1" applyAlignment="1">
      <alignment horizontal="center" vertical="center"/>
    </xf>
    <xf numFmtId="178" fontId="41" fillId="0" borderId="0" xfId="20" applyNumberFormat="1" applyAlignment="1">
      <alignment horizontal="center" vertical="center"/>
    </xf>
    <xf numFmtId="184" fontId="42" fillId="3" borderId="0" xfId="22" applyNumberFormat="1" applyFont="1" applyFill="1" applyAlignment="1">
      <alignment horizontal="center" vertical="center" wrapText="1"/>
    </xf>
    <xf numFmtId="184" fontId="42" fillId="0" borderId="0" xfId="20" applyNumberFormat="1" applyFont="1" applyAlignment="1">
      <alignment horizontal="center" vertical="center"/>
    </xf>
  </cellXfs>
  <cellStyles count="26">
    <cellStyle name="標準" xfId="0" builtinId="0"/>
    <cellStyle name="標準 2" xfId="1" xr:uid="{00000000-0005-0000-0000-000001000000}"/>
    <cellStyle name="標準 2 2" xfId="2" xr:uid="{00000000-0005-0000-0000-000002000000}"/>
    <cellStyle name="標準 2 3" xfId="3" xr:uid="{00000000-0005-0000-0000-000003000000}"/>
    <cellStyle name="標準 2 4" xfId="25" xr:uid="{5A0F42A0-9ADF-494B-B3A2-825409598214}"/>
    <cellStyle name="標準 3" xfId="4" xr:uid="{00000000-0005-0000-0000-000004000000}"/>
    <cellStyle name="標準 4" xfId="5" xr:uid="{00000000-0005-0000-0000-000005000000}"/>
    <cellStyle name="標準 4_APAHO401600" xfId="6" xr:uid="{00000000-0005-0000-0000-000006000000}"/>
    <cellStyle name="標準 4_APAHO4019001" xfId="7" xr:uid="{00000000-0005-0000-0000-000007000000}"/>
    <cellStyle name="標準 4_ZJ08_022012_青森市_2010" xfId="8" xr:uid="{00000000-0005-0000-0000-000008000000}"/>
    <cellStyle name="標準 6" xfId="9" xr:uid="{00000000-0005-0000-0000-000009000000}"/>
    <cellStyle name="標準 6_APAHO401000" xfId="10" xr:uid="{00000000-0005-0000-0000-00000A000000}"/>
    <cellStyle name="標準 6_APAHO401200_O-JJ1016-001-3_財政状況資料集(決算状況カード(各会計・関係団体))(Rev2)2" xfId="11" xr:uid="{00000000-0005-0000-0000-00000B000000}"/>
    <cellStyle name="標準 6_APAHO402200_O-JJ1016-001-3_財政状況資料集(決算状況カード(各会計・関係団体))(Rev2)2" xfId="12" xr:uid="{00000000-0005-0000-0000-00000C000000}"/>
    <cellStyle name="標準 7" xfId="21" xr:uid="{363DD66A-EA6A-4402-8264-CAD1032B8A7C}"/>
    <cellStyle name="標準_【レイアウト】（県）資料３（Ｐ２）　歳出比較分析表" xfId="19" xr:uid="{00000000-0005-0000-0000-00000D000000}"/>
    <cellStyle name="標準_【レイアウト】（県）資料３（Ｐ２）　歳出比較分析表 2" xfId="20" xr:uid="{F3FD99AB-56F2-4AFF-A053-7A2FA4B34F8F}"/>
    <cellStyle name="標準_【レイアウト】（市）資料３（Ｐ２）　歳出比較分析表" xfId="18" xr:uid="{00000000-0005-0000-0000-00000E000000}"/>
    <cellStyle name="標準_【レイアウト】（市）資料３（Ｐ２）　歳出比較分析表 2" xfId="22" xr:uid="{4A2B4CDB-78B8-4F8B-9851-00E3FEC3B6E6}"/>
    <cellStyle name="標準_APAHO251300" xfId="13" xr:uid="{00000000-0005-0000-0000-00000F000000}"/>
    <cellStyle name="標準_APAHO251300 2" xfId="24" xr:uid="{385E9B25-5356-4CE0-9E3E-8B2BC4860F19}"/>
    <cellStyle name="標準_APAHO252300" xfId="14" xr:uid="{00000000-0005-0000-0000-000010000000}"/>
    <cellStyle name="標準_APAHO252300 2" xfId="23" xr:uid="{7CF377E1-4A15-48C1-8873-13B3264A8B72}"/>
    <cellStyle name="標準_Book1" xfId="15" xr:uid="{00000000-0005-0000-0000-000011000000}"/>
    <cellStyle name="標準_O-JJ0722-001-3_決算状況カード(各会計・関係団体)_O-JJ1016-001-3_財政状況資料集(決算状況カード(各会計・関係団体))(Rev2)2" xfId="16" xr:uid="{00000000-0005-0000-0000-000012000000}"/>
    <cellStyle name="標準_O-JJ0722-001-8_連結実質赤字比率に係る赤字・黒字の構成分析" xfId="17"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167497</c:v>
                </c:pt>
                <c:pt idx="1">
                  <c:v>190274</c:v>
                </c:pt>
                <c:pt idx="2">
                  <c:v>301035</c:v>
                </c:pt>
                <c:pt idx="3">
                  <c:v>277467</c:v>
                </c:pt>
                <c:pt idx="4">
                  <c:v>282256</c:v>
                </c:pt>
              </c:numCache>
            </c:numRef>
          </c:val>
          <c:smooth val="0"/>
          <c:extLst>
            <c:ext xmlns:c16="http://schemas.microsoft.com/office/drawing/2014/chart" uri="{C3380CC4-5D6E-409C-BE32-E72D297353CC}">
              <c16:uniqueId val="{00000000-5974-4337-ACE8-93E80F1DBF5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87556</c:v>
                </c:pt>
                <c:pt idx="1">
                  <c:v>55916</c:v>
                </c:pt>
                <c:pt idx="2">
                  <c:v>118769</c:v>
                </c:pt>
                <c:pt idx="3">
                  <c:v>79603</c:v>
                </c:pt>
                <c:pt idx="4">
                  <c:v>81365</c:v>
                </c:pt>
              </c:numCache>
            </c:numRef>
          </c:val>
          <c:smooth val="0"/>
          <c:extLst>
            <c:ext xmlns:c16="http://schemas.microsoft.com/office/drawing/2014/chart" uri="{C3380CC4-5D6E-409C-BE32-E72D297353CC}">
              <c16:uniqueId val="{00000001-5974-4337-ACE8-93E80F1DBF5B}"/>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4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07689579345E-2"/>
              <c:y val="7.516346864408939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landscape"/>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7.06</c:v>
                </c:pt>
                <c:pt idx="1">
                  <c:v>8.34</c:v>
                </c:pt>
                <c:pt idx="2">
                  <c:v>4.91</c:v>
                </c:pt>
                <c:pt idx="3">
                  <c:v>12.34</c:v>
                </c:pt>
                <c:pt idx="4">
                  <c:v>12.83</c:v>
                </c:pt>
              </c:numCache>
            </c:numRef>
          </c:val>
          <c:extLst>
            <c:ext xmlns:c16="http://schemas.microsoft.com/office/drawing/2014/chart" uri="{C3380CC4-5D6E-409C-BE32-E72D297353CC}">
              <c16:uniqueId val="{00000000-218A-44ED-8741-7ACBFE3855D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95.65</c:v>
                </c:pt>
                <c:pt idx="1">
                  <c:v>86.61</c:v>
                </c:pt>
                <c:pt idx="2">
                  <c:v>81.52</c:v>
                </c:pt>
                <c:pt idx="3">
                  <c:v>73.569999999999993</c:v>
                </c:pt>
                <c:pt idx="4">
                  <c:v>87.06</c:v>
                </c:pt>
              </c:numCache>
            </c:numRef>
          </c:val>
          <c:extLst>
            <c:ext xmlns:c16="http://schemas.microsoft.com/office/drawing/2014/chart" uri="{C3380CC4-5D6E-409C-BE32-E72D297353CC}">
              <c16:uniqueId val="{00000001-218A-44ED-8741-7ACBFE3855DC}"/>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-10.43</c:v>
                </c:pt>
                <c:pt idx="1">
                  <c:v>-8.6</c:v>
                </c:pt>
                <c:pt idx="2">
                  <c:v>-5.03</c:v>
                </c:pt>
                <c:pt idx="3">
                  <c:v>7.94</c:v>
                </c:pt>
                <c:pt idx="4">
                  <c:v>6.16</c:v>
                </c:pt>
              </c:numCache>
            </c:numRef>
          </c:val>
          <c:smooth val="0"/>
          <c:extLst>
            <c:ext xmlns:c16="http://schemas.microsoft.com/office/drawing/2014/chart" uri="{C3380CC4-5D6E-409C-BE32-E72D297353CC}">
              <c16:uniqueId val="{00000002-218A-44ED-8741-7ACBFE3855DC}"/>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#N/A</c:v>
                </c:pt>
                <c:pt idx="3">
                  <c:v>0.1</c:v>
                </c:pt>
                <c:pt idx="4">
                  <c:v>#N/A</c:v>
                </c:pt>
                <c:pt idx="5">
                  <c:v>0</c:v>
                </c:pt>
                <c:pt idx="6">
                  <c:v>#N/A</c:v>
                </c:pt>
                <c:pt idx="7">
                  <c:v>0</c:v>
                </c:pt>
                <c:pt idx="8">
                  <c:v>#N/A</c:v>
                </c:pt>
                <c:pt idx="9">
                  <c:v>0</c:v>
                </c:pt>
              </c:numCache>
            </c:numRef>
          </c:val>
          <c:extLst>
            <c:ext xmlns:c16="http://schemas.microsoft.com/office/drawing/2014/chart" uri="{C3380CC4-5D6E-409C-BE32-E72D297353CC}">
              <c16:uniqueId val="{00000000-68A6-4C4B-ACB6-86797264316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8A6-4C4B-ACB6-867972643165}"/>
            </c:ext>
          </c:extLst>
        </c:ser>
        <c:ser>
          <c:idx val="2"/>
          <c:order val="2"/>
          <c:tx>
            <c:strRef>
              <c:f>データシート!$A$29</c:f>
              <c:strCache>
                <c:ptCount val="1"/>
                <c:pt idx="0">
                  <c:v>勝浦町農業集落排水事業</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0.33</c:v>
                </c:pt>
                <c:pt idx="8">
                  <c:v>#N/A</c:v>
                </c:pt>
                <c:pt idx="9">
                  <c:v>0.01</c:v>
                </c:pt>
              </c:numCache>
            </c:numRef>
          </c:val>
          <c:extLst>
            <c:ext xmlns:c16="http://schemas.microsoft.com/office/drawing/2014/chart" uri="{C3380CC4-5D6E-409C-BE32-E72D297353CC}">
              <c16:uniqueId val="{00000002-68A6-4C4B-ACB6-867972643165}"/>
            </c:ext>
          </c:extLst>
        </c:ser>
        <c:ser>
          <c:idx val="3"/>
          <c:order val="3"/>
          <c:tx>
            <c:strRef>
              <c:f>データシート!$A$30</c:f>
              <c:strCache>
                <c:ptCount val="1"/>
                <c:pt idx="0">
                  <c:v>勝浦町住宅新築資金等貸付特別会計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0.03</c:v>
                </c:pt>
                <c:pt idx="2">
                  <c:v>#N/A</c:v>
                </c:pt>
                <c:pt idx="3">
                  <c:v>0.05</c:v>
                </c:pt>
                <c:pt idx="4">
                  <c:v>#N/A</c:v>
                </c:pt>
                <c:pt idx="5">
                  <c:v>0.05</c:v>
                </c:pt>
                <c:pt idx="6">
                  <c:v>#N/A</c:v>
                </c:pt>
                <c:pt idx="7">
                  <c:v>0.06</c:v>
                </c:pt>
                <c:pt idx="8">
                  <c:v>#N/A</c:v>
                </c:pt>
                <c:pt idx="9">
                  <c:v>0.06</c:v>
                </c:pt>
              </c:numCache>
            </c:numRef>
          </c:val>
          <c:extLst>
            <c:ext xmlns:c16="http://schemas.microsoft.com/office/drawing/2014/chart" uri="{C3380CC4-5D6E-409C-BE32-E72D297353CC}">
              <c16:uniqueId val="{00000003-68A6-4C4B-ACB6-867972643165}"/>
            </c:ext>
          </c:extLst>
        </c:ser>
        <c:ser>
          <c:idx val="4"/>
          <c:order val="4"/>
          <c:tx>
            <c:strRef>
              <c:f>データシート!$A$31</c:f>
              <c:strCache>
                <c:ptCount val="1"/>
                <c:pt idx="0">
                  <c:v>勝浦町物産販売特別会計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0.24</c:v>
                </c:pt>
                <c:pt idx="2">
                  <c:v>#N/A</c:v>
                </c:pt>
                <c:pt idx="3">
                  <c:v>0.13</c:v>
                </c:pt>
                <c:pt idx="4">
                  <c:v>#N/A</c:v>
                </c:pt>
                <c:pt idx="5">
                  <c:v>7.0000000000000007E-2</c:v>
                </c:pt>
                <c:pt idx="6">
                  <c:v>#N/A</c:v>
                </c:pt>
                <c:pt idx="7">
                  <c:v>0.08</c:v>
                </c:pt>
                <c:pt idx="8">
                  <c:v>#N/A</c:v>
                </c:pt>
                <c:pt idx="9">
                  <c:v>0.14000000000000001</c:v>
                </c:pt>
              </c:numCache>
            </c:numRef>
          </c:val>
          <c:extLst>
            <c:ext xmlns:c16="http://schemas.microsoft.com/office/drawing/2014/chart" uri="{C3380CC4-5D6E-409C-BE32-E72D297353CC}">
              <c16:uniqueId val="{00000004-68A6-4C4B-ACB6-867972643165}"/>
            </c:ext>
          </c:extLst>
        </c:ser>
        <c:ser>
          <c:idx val="5"/>
          <c:order val="5"/>
          <c:tx>
            <c:strRef>
              <c:f>データシート!$A$32</c:f>
              <c:strCache>
                <c:ptCount val="1"/>
                <c:pt idx="0">
                  <c:v>勝浦町簡易水道事業会計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c:v>
                </c:pt>
                <c:pt idx="2">
                  <c:v>#N/A</c:v>
                </c:pt>
                <c:pt idx="3">
                  <c:v>0</c:v>
                </c:pt>
                <c:pt idx="4">
                  <c:v>#N/A</c:v>
                </c:pt>
                <c:pt idx="5">
                  <c:v>0</c:v>
                </c:pt>
                <c:pt idx="6">
                  <c:v>1.42</c:v>
                </c:pt>
                <c:pt idx="7">
                  <c:v>#N/A</c:v>
                </c:pt>
                <c:pt idx="8">
                  <c:v>#N/A</c:v>
                </c:pt>
                <c:pt idx="9">
                  <c:v>0.33</c:v>
                </c:pt>
              </c:numCache>
            </c:numRef>
          </c:val>
          <c:extLst>
            <c:ext xmlns:c16="http://schemas.microsoft.com/office/drawing/2014/chart" uri="{C3380CC4-5D6E-409C-BE32-E72D297353CC}">
              <c16:uniqueId val="{00000005-68A6-4C4B-ACB6-867972643165}"/>
            </c:ext>
          </c:extLst>
        </c:ser>
        <c:ser>
          <c:idx val="6"/>
          <c:order val="6"/>
          <c:tx>
            <c:strRef>
              <c:f>データシート!$A$33</c:f>
              <c:strCache>
                <c:ptCount val="1"/>
                <c:pt idx="0">
                  <c:v>勝浦町介護保険特別会計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1.4</c:v>
                </c:pt>
                <c:pt idx="2">
                  <c:v>#N/A</c:v>
                </c:pt>
                <c:pt idx="3">
                  <c:v>1.48</c:v>
                </c:pt>
                <c:pt idx="4">
                  <c:v>#N/A</c:v>
                </c:pt>
                <c:pt idx="5">
                  <c:v>1.52</c:v>
                </c:pt>
                <c:pt idx="6">
                  <c:v>#N/A</c:v>
                </c:pt>
                <c:pt idx="7">
                  <c:v>1.43</c:v>
                </c:pt>
                <c:pt idx="8">
                  <c:v>#N/A</c:v>
                </c:pt>
                <c:pt idx="9">
                  <c:v>2.4700000000000002</c:v>
                </c:pt>
              </c:numCache>
            </c:numRef>
          </c:val>
          <c:extLst>
            <c:ext xmlns:c16="http://schemas.microsoft.com/office/drawing/2014/chart" uri="{C3380CC4-5D6E-409C-BE32-E72D297353CC}">
              <c16:uniqueId val="{00000006-68A6-4C4B-ACB6-867972643165}"/>
            </c:ext>
          </c:extLst>
        </c:ser>
        <c:ser>
          <c:idx val="7"/>
          <c:order val="7"/>
          <c:tx>
            <c:strRef>
              <c:f>データシート!$A$34</c:f>
              <c:strCache>
                <c:ptCount val="1"/>
                <c:pt idx="0">
                  <c:v>勝浦町国民健康保険特別会計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7.37</c:v>
                </c:pt>
                <c:pt idx="2">
                  <c:v>#N/A</c:v>
                </c:pt>
                <c:pt idx="3">
                  <c:v>6.43</c:v>
                </c:pt>
                <c:pt idx="4">
                  <c:v>#N/A</c:v>
                </c:pt>
                <c:pt idx="5">
                  <c:v>5.36</c:v>
                </c:pt>
                <c:pt idx="6">
                  <c:v>#N/A</c:v>
                </c:pt>
                <c:pt idx="7">
                  <c:v>4.22</c:v>
                </c:pt>
                <c:pt idx="8">
                  <c:v>#N/A</c:v>
                </c:pt>
                <c:pt idx="9">
                  <c:v>2.74</c:v>
                </c:pt>
              </c:numCache>
            </c:numRef>
          </c:val>
          <c:extLst>
            <c:ext xmlns:c16="http://schemas.microsoft.com/office/drawing/2014/chart" uri="{C3380CC4-5D6E-409C-BE32-E72D297353CC}">
              <c16:uniqueId val="{00000007-68A6-4C4B-ACB6-86797264316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6.78</c:v>
                </c:pt>
                <c:pt idx="2">
                  <c:v>#N/A</c:v>
                </c:pt>
                <c:pt idx="3">
                  <c:v>8.15</c:v>
                </c:pt>
                <c:pt idx="4">
                  <c:v>#N/A</c:v>
                </c:pt>
                <c:pt idx="5">
                  <c:v>4.7699999999999996</c:v>
                </c:pt>
                <c:pt idx="6">
                  <c:v>#N/A</c:v>
                </c:pt>
                <c:pt idx="7">
                  <c:v>12.19</c:v>
                </c:pt>
                <c:pt idx="8">
                  <c:v>#N/A</c:v>
                </c:pt>
                <c:pt idx="9">
                  <c:v>12.62</c:v>
                </c:pt>
              </c:numCache>
            </c:numRef>
          </c:val>
          <c:extLst>
            <c:ext xmlns:c16="http://schemas.microsoft.com/office/drawing/2014/chart" uri="{C3380CC4-5D6E-409C-BE32-E72D297353CC}">
              <c16:uniqueId val="{00000008-68A6-4C4B-ACB6-867972643165}"/>
            </c:ext>
          </c:extLst>
        </c:ser>
        <c:ser>
          <c:idx val="9"/>
          <c:order val="9"/>
          <c:tx>
            <c:strRef>
              <c:f>データシート!$A$36</c:f>
              <c:strCache>
                <c:ptCount val="1"/>
                <c:pt idx="0">
                  <c:v>勝浦町病院事業会計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46.39</c:v>
                </c:pt>
                <c:pt idx="2">
                  <c:v>#N/A</c:v>
                </c:pt>
                <c:pt idx="3">
                  <c:v>47.97</c:v>
                </c:pt>
                <c:pt idx="4">
                  <c:v>#N/A</c:v>
                </c:pt>
                <c:pt idx="5">
                  <c:v>44.94</c:v>
                </c:pt>
                <c:pt idx="6">
                  <c:v>#N/A</c:v>
                </c:pt>
                <c:pt idx="7">
                  <c:v>39.4</c:v>
                </c:pt>
                <c:pt idx="8">
                  <c:v>#N/A</c:v>
                </c:pt>
                <c:pt idx="9">
                  <c:v>39.619999999999997</c:v>
                </c:pt>
              </c:numCache>
            </c:numRef>
          </c:val>
          <c:extLst>
            <c:ext xmlns:c16="http://schemas.microsoft.com/office/drawing/2014/chart" uri="{C3380CC4-5D6E-409C-BE32-E72D297353CC}">
              <c16:uniqueId val="{00000009-68A6-4C4B-ACB6-867972643165}"/>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360</c:v>
                </c:pt>
                <c:pt idx="5">
                  <c:v>334</c:v>
                </c:pt>
                <c:pt idx="8">
                  <c:v>334</c:v>
                </c:pt>
                <c:pt idx="11">
                  <c:v>345</c:v>
                </c:pt>
                <c:pt idx="14">
                  <c:v>348</c:v>
                </c:pt>
              </c:numCache>
            </c:numRef>
          </c:val>
          <c:extLst>
            <c:ext xmlns:c16="http://schemas.microsoft.com/office/drawing/2014/chart" uri="{C3380CC4-5D6E-409C-BE32-E72D297353CC}">
              <c16:uniqueId val="{00000000-013F-43A3-AC25-48DF0E086C3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13F-43A3-AC25-48DF0E086C3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013F-43A3-AC25-48DF0E086C3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2</c:v>
                </c:pt>
                <c:pt idx="3">
                  <c:v>2</c:v>
                </c:pt>
                <c:pt idx="6">
                  <c:v>2</c:v>
                </c:pt>
                <c:pt idx="9">
                  <c:v>2</c:v>
                </c:pt>
                <c:pt idx="12">
                  <c:v>2</c:v>
                </c:pt>
              </c:numCache>
            </c:numRef>
          </c:val>
          <c:extLst>
            <c:ext xmlns:c16="http://schemas.microsoft.com/office/drawing/2014/chart" uri="{C3380CC4-5D6E-409C-BE32-E72D297353CC}">
              <c16:uniqueId val="{00000003-013F-43A3-AC25-48DF0E086C3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34</c:v>
                </c:pt>
                <c:pt idx="3">
                  <c:v>44</c:v>
                </c:pt>
                <c:pt idx="6">
                  <c:v>43</c:v>
                </c:pt>
                <c:pt idx="9">
                  <c:v>42</c:v>
                </c:pt>
                <c:pt idx="12">
                  <c:v>42</c:v>
                </c:pt>
              </c:numCache>
            </c:numRef>
          </c:val>
          <c:extLst>
            <c:ext xmlns:c16="http://schemas.microsoft.com/office/drawing/2014/chart" uri="{C3380CC4-5D6E-409C-BE32-E72D297353CC}">
              <c16:uniqueId val="{00000004-013F-43A3-AC25-48DF0E086C3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13F-43A3-AC25-48DF0E086C3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13F-43A3-AC25-48DF0E086C3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411</c:v>
                </c:pt>
                <c:pt idx="3">
                  <c:v>383</c:v>
                </c:pt>
                <c:pt idx="6">
                  <c:v>391</c:v>
                </c:pt>
                <c:pt idx="9">
                  <c:v>415</c:v>
                </c:pt>
                <c:pt idx="12">
                  <c:v>424</c:v>
                </c:pt>
              </c:numCache>
            </c:numRef>
          </c:val>
          <c:extLst>
            <c:ext xmlns:c16="http://schemas.microsoft.com/office/drawing/2014/chart" uri="{C3380CC4-5D6E-409C-BE32-E72D297353CC}">
              <c16:uniqueId val="{00000007-013F-43A3-AC25-48DF0E086C36}"/>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87</c:v>
                </c:pt>
                <c:pt idx="2">
                  <c:v>#N/A</c:v>
                </c:pt>
                <c:pt idx="3">
                  <c:v>#N/A</c:v>
                </c:pt>
                <c:pt idx="4">
                  <c:v>95</c:v>
                </c:pt>
                <c:pt idx="5">
                  <c:v>#N/A</c:v>
                </c:pt>
                <c:pt idx="6">
                  <c:v>#N/A</c:v>
                </c:pt>
                <c:pt idx="7">
                  <c:v>102</c:v>
                </c:pt>
                <c:pt idx="8">
                  <c:v>#N/A</c:v>
                </c:pt>
                <c:pt idx="9">
                  <c:v>#N/A</c:v>
                </c:pt>
                <c:pt idx="10">
                  <c:v>114</c:v>
                </c:pt>
                <c:pt idx="11">
                  <c:v>#N/A</c:v>
                </c:pt>
                <c:pt idx="12">
                  <c:v>#N/A</c:v>
                </c:pt>
                <c:pt idx="13">
                  <c:v>120</c:v>
                </c:pt>
                <c:pt idx="14">
                  <c:v>#N/A</c:v>
                </c:pt>
              </c:numCache>
            </c:numRef>
          </c:val>
          <c:smooth val="0"/>
          <c:extLst>
            <c:ext xmlns:c16="http://schemas.microsoft.com/office/drawing/2014/chart" uri="{C3380CC4-5D6E-409C-BE32-E72D297353CC}">
              <c16:uniqueId val="{00000008-013F-43A3-AC25-48DF0E086C36}"/>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3097</c:v>
                </c:pt>
                <c:pt idx="5">
                  <c:v>2915</c:v>
                </c:pt>
                <c:pt idx="8">
                  <c:v>2964</c:v>
                </c:pt>
                <c:pt idx="11">
                  <c:v>3497</c:v>
                </c:pt>
                <c:pt idx="14">
                  <c:v>3386</c:v>
                </c:pt>
              </c:numCache>
            </c:numRef>
          </c:val>
          <c:extLst>
            <c:ext xmlns:c16="http://schemas.microsoft.com/office/drawing/2014/chart" uri="{C3380CC4-5D6E-409C-BE32-E72D297353CC}">
              <c16:uniqueId val="{00000000-180D-4733-8AC5-963E9DB10E7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180D-4733-8AC5-963E9DB10E7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3211</c:v>
                </c:pt>
                <c:pt idx="5">
                  <c:v>3050</c:v>
                </c:pt>
                <c:pt idx="8">
                  <c:v>3212</c:v>
                </c:pt>
                <c:pt idx="11">
                  <c:v>3223</c:v>
                </c:pt>
                <c:pt idx="14">
                  <c:v>3602</c:v>
                </c:pt>
              </c:numCache>
            </c:numRef>
          </c:val>
          <c:extLst>
            <c:ext xmlns:c16="http://schemas.microsoft.com/office/drawing/2014/chart" uri="{C3380CC4-5D6E-409C-BE32-E72D297353CC}">
              <c16:uniqueId val="{00000002-180D-4733-8AC5-963E9DB10E7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80D-4733-8AC5-963E9DB10E7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80D-4733-8AC5-963E9DB10E7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80D-4733-8AC5-963E9DB10E7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505</c:v>
                </c:pt>
                <c:pt idx="3">
                  <c:v>498</c:v>
                </c:pt>
                <c:pt idx="6">
                  <c:v>499</c:v>
                </c:pt>
                <c:pt idx="9">
                  <c:v>468</c:v>
                </c:pt>
                <c:pt idx="12">
                  <c:v>489</c:v>
                </c:pt>
              </c:numCache>
            </c:numRef>
          </c:val>
          <c:extLst>
            <c:ext xmlns:c16="http://schemas.microsoft.com/office/drawing/2014/chart" uri="{C3380CC4-5D6E-409C-BE32-E72D297353CC}">
              <c16:uniqueId val="{00000006-180D-4733-8AC5-963E9DB10E7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7</c:v>
                </c:pt>
                <c:pt idx="3">
                  <c:v>5</c:v>
                </c:pt>
                <c:pt idx="6">
                  <c:v>4</c:v>
                </c:pt>
                <c:pt idx="9">
                  <c:v>2</c:v>
                </c:pt>
                <c:pt idx="12">
                  <c:v>0</c:v>
                </c:pt>
              </c:numCache>
            </c:numRef>
          </c:val>
          <c:extLst>
            <c:ext xmlns:c16="http://schemas.microsoft.com/office/drawing/2014/chart" uri="{C3380CC4-5D6E-409C-BE32-E72D297353CC}">
              <c16:uniqueId val="{00000007-180D-4733-8AC5-963E9DB10E7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506</c:v>
                </c:pt>
                <c:pt idx="3">
                  <c:v>471</c:v>
                </c:pt>
                <c:pt idx="6">
                  <c:v>620</c:v>
                </c:pt>
                <c:pt idx="9">
                  <c:v>1658</c:v>
                </c:pt>
                <c:pt idx="12">
                  <c:v>1682</c:v>
                </c:pt>
              </c:numCache>
            </c:numRef>
          </c:val>
          <c:extLst>
            <c:ext xmlns:c16="http://schemas.microsoft.com/office/drawing/2014/chart" uri="{C3380CC4-5D6E-409C-BE32-E72D297353CC}">
              <c16:uniqueId val="{00000008-180D-4733-8AC5-963E9DB10E7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80D-4733-8AC5-963E9DB10E7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3462</c:v>
                </c:pt>
                <c:pt idx="3">
                  <c:v>3386</c:v>
                </c:pt>
                <c:pt idx="6">
                  <c:v>3434</c:v>
                </c:pt>
                <c:pt idx="9">
                  <c:v>3418</c:v>
                </c:pt>
                <c:pt idx="12">
                  <c:v>3238</c:v>
                </c:pt>
              </c:numCache>
            </c:numRef>
          </c:val>
          <c:extLst>
            <c:ext xmlns:c16="http://schemas.microsoft.com/office/drawing/2014/chart" uri="{C3380CC4-5D6E-409C-BE32-E72D297353CC}">
              <c16:uniqueId val="{0000000A-180D-4733-8AC5-963E9DB10E78}"/>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80D-4733-8AC5-963E9DB10E78}"/>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1912</c:v>
                </c:pt>
                <c:pt idx="1">
                  <c:v>1913</c:v>
                </c:pt>
                <c:pt idx="2">
                  <c:v>2222</c:v>
                </c:pt>
              </c:numCache>
            </c:numRef>
          </c:val>
          <c:extLst>
            <c:ext xmlns:c16="http://schemas.microsoft.com/office/drawing/2014/chart" uri="{C3380CC4-5D6E-409C-BE32-E72D297353CC}">
              <c16:uniqueId val="{00000000-AE5E-47A4-81EE-9F8FFB8399C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380</c:v>
                </c:pt>
                <c:pt idx="1">
                  <c:v>380</c:v>
                </c:pt>
                <c:pt idx="2">
                  <c:v>380</c:v>
                </c:pt>
              </c:numCache>
            </c:numRef>
          </c:val>
          <c:extLst>
            <c:ext xmlns:c16="http://schemas.microsoft.com/office/drawing/2014/chart" uri="{C3380CC4-5D6E-409C-BE32-E72D297353CC}">
              <c16:uniqueId val="{00000001-AE5E-47A4-81EE-9F8FFB8399C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747</c:v>
                </c:pt>
                <c:pt idx="1">
                  <c:v>760</c:v>
                </c:pt>
                <c:pt idx="2">
                  <c:v>831</c:v>
                </c:pt>
              </c:numCache>
            </c:numRef>
          </c:val>
          <c:extLst>
            <c:ext xmlns:c16="http://schemas.microsoft.com/office/drawing/2014/chart" uri="{C3380CC4-5D6E-409C-BE32-E72D297353CC}">
              <c16:uniqueId val="{00000002-AE5E-47A4-81EE-9F8FFB8399C2}"/>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{4F9E7C7D-C73A-4437-AD9E-84326D594B5D}</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F8D1-4965-ABCE-A2240751ABA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{C005874D-76C0-4DC6-8696-DB2C1EB2DA84}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8D1-4965-ABCE-A2240751ABA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{CAEF43EC-EE94-4E88-B30A-D597DA33E6F9}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8D1-4965-ABCE-A2240751ABA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{FEB95A04-0D36-45D5-9771-EBF078AC10A8}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8D1-4965-ABCE-A2240751ABA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{1971AC9B-9EB9-4903-80E9-098680684EA2}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8D1-4965-ABCE-A2240751ABA7}"/>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{47287942-B372-4565-BBD2-DAFC74D053FD}</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F8D1-4965-ABCE-A2240751ABA7}"/>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{76BE3584-7ECA-4E51-B9B7-74D5BB19CA52}</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F8D1-4965-ABCE-A2240751ABA7}"/>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{3020BB5B-E2D1-4549-8056-1EB88A01E485}</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F8D1-4965-ABCE-A2240751ABA7}"/>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{AFF7DA64-E345-44BF-8398-03C9F4F8EB6F}</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F8D1-4965-ABCE-A2240751ABA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67.5</c:v>
                </c:pt>
                <c:pt idx="8">
                  <c:v>68.8</c:v>
                </c:pt>
                <c:pt idx="16">
                  <c:v>69.900000000000006</c:v>
                </c:pt>
                <c:pt idx="24">
                  <c:v>70.5</c:v>
                </c:pt>
                <c:pt idx="32">
                  <c:v>70.900000000000006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F8D1-4965-ABCE-A2240751ABA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{2E5C5841-BEA1-40C2-A09A-CEA164CFBA16}</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F8D1-4965-ABCE-A2240751ABA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{62465E54-228E-4D3D-961A-0195303986DA}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8D1-4965-ABCE-A2240751ABA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{9AD15880-7974-442C-ABB0-2755CA7A0362}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8D1-4965-ABCE-A2240751ABA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{6157998C-81B9-48F0-9021-EA2864961795}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8D1-4965-ABCE-A2240751ABA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{0B59A108-170E-47D5-8DF0-EFE659F97FB5}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8D1-4965-ABCE-A2240751ABA7}"/>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{3571C346-A74F-4D6F-B139-7001EC1B2D4A}</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F8D1-4965-ABCE-A2240751ABA7}"/>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{996C977C-F49C-44B8-9C58-722E71A17D7D}</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F8D1-4965-ABCE-A2240751ABA7}"/>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{F7351AE5-DD92-49C8-B806-297A12316997}</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F8D1-4965-ABCE-A2240751ABA7}"/>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{B1620482-59F4-4DBB-9D6D-D74B81E1033F}</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F8D1-4965-ABCE-A2240751ABA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60.1</c:v>
                </c:pt>
                <c:pt idx="8">
                  <c:v>61.6</c:v>
                </c:pt>
                <c:pt idx="16">
                  <c:v>61</c:v>
                </c:pt>
                <c:pt idx="24">
                  <c:v>62.3</c:v>
                </c:pt>
                <c:pt idx="32">
                  <c:v>63.7</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F8D1-4965-ABCE-A2240751ABA7}"/>
            </c:ext>
          </c:extLst>
        </c:ser>
        <c:dLbls>
          <c:showLegendKey val="0"/>
          <c:showVal val="1"/>
          <c:showCatName val="0"/>
          <c:showSerName val="0"/>
          <c:showPercent val="0"/>
          <c:showBubbleSize val="0"/>
        </c:dLbls>
        <c:axId val="46179840"/>
        <c:axId val="46181760"/>
      </c:scatterChart>
      <c:valAx>
        <c:axId val="46179840"/>
        <c:scaling>
          <c:orientation val="maxMin"/>
          <c:max val="64"/>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{93CB49DE-F5B1-4655-AD04-0B20A9218B2B}</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1EE6-4ECC-94F6-2C9B3776786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{E4F50B45-1912-4CFF-BA12-8D1B726A1961}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EE6-4ECC-94F6-2C9B3776786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{0F8356F4-D44B-4AF0-BC18-8967EB1BB013}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EE6-4ECC-94F6-2C9B3776786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{393AA4E2-A85C-481E-AC86-285BC022ECAD}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EE6-4ECC-94F6-2C9B3776786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{467C6DA3-4BA9-42A6-9128-A4389C55D299}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EE6-4ECC-94F6-2C9B37767860}"/>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{8F9AFC08-2889-4768-9B51-F9DED4522C9A}</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1EE6-4ECC-94F6-2C9B37767860}"/>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{4D5E00D9-1C10-4495-B7F3-F6B382CF2D47}</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1EE6-4ECC-94F6-2C9B37767860}"/>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{3CA84F07-AF10-437D-A0CC-6DE6027BD09A}</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1EE6-4ECC-94F6-2C9B37767860}"/>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{E0E5934B-759F-4518-878E-811017826232}</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1EE6-4ECC-94F6-2C9B3776786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4.4000000000000004</c:v>
                </c:pt>
                <c:pt idx="8">
                  <c:v>4.5</c:v>
                </c:pt>
                <c:pt idx="16">
                  <c:v>4.8</c:v>
                </c:pt>
                <c:pt idx="24">
                  <c:v>4.9000000000000004</c:v>
                </c:pt>
                <c:pt idx="32">
                  <c:v>5.0999999999999996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1EE6-4ECC-94F6-2C9B3776786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096530706953783E-2"/>
                  <c:y val="-6.2416647087793951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{EC853C97-AF4A-41E2-A2B9-E2583524E7BA}</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1EE6-4ECC-94F6-2C9B3776786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{50A2D915-A4C4-4AF1-804B-FDB9E52B54E6}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EE6-4ECC-94F6-2C9B3776786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{75BBA47D-9A34-4C68-82FC-11920531E84E}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EE6-4ECC-94F6-2C9B3776786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{E9770282-978E-41FB-8DD9-A3F793DBBEF2}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EE6-4ECC-94F6-2C9B3776786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{AFA51646-76A8-464E-88BC-DDCB3A31428C}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EE6-4ECC-94F6-2C9B37767860}"/>
                </c:ext>
              </c:extLst>
            </c:dLbl>
            <c:dLbl>
              <c:idx val="8"/>
              <c:layout>
                <c:manualLayout>
                  <c:x val="-1.8171803637232468E-2"/>
                  <c:y val="-6.2416647087793951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{2E913736-CB8C-4C64-BC79-12A39DD53E0F}</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1EE6-4ECC-94F6-2C9B37767860}"/>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{6DE823E4-DC03-4A25-917C-17A63F1D0CFB}</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1EE6-4ECC-94F6-2C9B37767860}"/>
                </c:ext>
              </c:extLst>
            </c:dLbl>
            <c:dLbl>
              <c:idx val="24"/>
              <c:layout>
                <c:manualLayout>
                  <c:x val="-4.4905057365901176E-2"/>
                  <c:y val="-4.3495921315535875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{9004D4A3-A47F-427C-AFE7-EFB866D049FB}</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1EE6-4ECC-94F6-2C9B37767860}"/>
                </c:ext>
              </c:extLst>
            </c:dLbl>
            <c:dLbl>
              <c:idx val="32"/>
              <c:layout>
                <c:manualLayout>
                  <c:x val="-1.8235628084250128E-2"/>
                  <c:y val="-8.1337372860052048E-2"/>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{F516A3AB-A33D-4ECE-BDD4-10774AA4BEBF}</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1EE6-4ECC-94F6-2C9B3776786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8.6</c:v>
                </c:pt>
                <c:pt idx="16">
                  <c:v>7.4</c:v>
                </c:pt>
                <c:pt idx="24">
                  <c:v>7.5</c:v>
                </c:pt>
                <c:pt idx="32">
                  <c:v>7.5</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1EE6-4ECC-94F6-2C9B37767860}"/>
            </c:ext>
          </c:extLst>
        </c:ser>
        <c:dLbls>
          <c:showLegendKey val="0"/>
          <c:showVal val="1"/>
          <c:showCatName val="0"/>
          <c:showSerName val="0"/>
          <c:showPercent val="0"/>
          <c:showBubbleSize val="0"/>
        </c:dLbls>
        <c:axId val="84219776"/>
        <c:axId val="84234240"/>
      </c:scatterChart>
      <c:valAx>
        <c:axId val="84219776"/>
        <c:scaling>
          <c:orientation val="maxMin"/>
          <c:max val="9"/>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徳島県勝浦町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元利償還金は</a:t>
          </a:r>
          <a:r>
            <a:rPr kumimoji="1" lang="en-US" altLang="ja-JP" sz="1100">
              <a:solidFill>
                <a:schemeClr val="dk1"/>
              </a:solidFill>
              <a:effectLst/>
              <a:latin typeface="+mn-lt"/>
              <a:ea typeface="+mn-ea"/>
              <a:cs typeface="+mn-cs"/>
            </a:rPr>
            <a:t>424</a:t>
          </a:r>
          <a:r>
            <a:rPr kumimoji="1" lang="ja-JP" altLang="ja-JP" sz="1100">
              <a:solidFill>
                <a:schemeClr val="dk1"/>
              </a:solidFill>
              <a:effectLst/>
              <a:latin typeface="+mn-lt"/>
              <a:ea typeface="+mn-ea"/>
              <a:cs typeface="+mn-cs"/>
            </a:rPr>
            <a:t>百万円となり、前年度比で9 百万円の増額となった。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以前より据置期間を短くし</a:t>
          </a:r>
          <a:r>
            <a:rPr kumimoji="1" lang="ja-JP" altLang="ja-JP" sz="1100">
              <a:solidFill>
                <a:schemeClr val="dk1"/>
              </a:solidFill>
              <a:effectLst/>
              <a:latin typeface="+mn-lt"/>
              <a:ea typeface="+mn-ea"/>
              <a:cs typeface="+mn-cs"/>
            </a:rPr>
            <a:t>ていることが</a:t>
          </a:r>
          <a:r>
            <a:rPr kumimoji="1" lang="ja-JP" altLang="en-US" sz="1100">
              <a:solidFill>
                <a:schemeClr val="dk1"/>
              </a:solidFill>
              <a:effectLst/>
              <a:latin typeface="+mn-lt"/>
              <a:ea typeface="+mn-ea"/>
              <a:cs typeface="+mn-cs"/>
            </a:rPr>
            <a:t>主な増加要因である</a:t>
          </a:r>
          <a:r>
            <a:rPr kumimoji="1" lang="ja-JP" altLang="ja-JP" sz="110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令和５年度まで病院改築に伴う企業債の借入れを予定しており、簡易水道事業においては老朽管の改良が続くことから、今後、公営企業債の元利償還金に対する繰入金が増加する見込みである。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公共施設等の老朽化対策に取組む必要があることから、これまで以上に事業の精査や平準化を行い公債費の抑制に努める。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226695</xdr:colOff>
      <xdr:row>59</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利用していないため該当なし。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徳島県勝浦町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　令和</a:t>
          </a:r>
          <a:r>
            <a:rPr lang="ja-JP" altLang="en-US" sz="1100">
              <a:solidFill>
                <a:schemeClr val="dk1"/>
              </a:solidFill>
              <a:effectLst/>
              <a:latin typeface="+mn-lt"/>
              <a:ea typeface="+mn-ea"/>
              <a:cs typeface="+mn-cs"/>
            </a:rPr>
            <a:t>４</a:t>
          </a:r>
          <a:r>
            <a:rPr lang="ja-JP" altLang="ja-JP" sz="1100">
              <a:solidFill>
                <a:schemeClr val="dk1"/>
              </a:solidFill>
              <a:effectLst/>
              <a:latin typeface="+mn-lt"/>
              <a:ea typeface="+mn-ea"/>
              <a:cs typeface="+mn-cs"/>
            </a:rPr>
            <a:t>年度において、将来負担比率は算出されて</a:t>
          </a:r>
          <a:r>
            <a:rPr lang="ja-JP" altLang="en-US" sz="1100">
              <a:solidFill>
                <a:schemeClr val="dk1"/>
              </a:solidFill>
              <a:effectLst/>
              <a:latin typeface="+mn-lt"/>
              <a:ea typeface="+mn-ea"/>
              <a:cs typeface="+mn-cs"/>
            </a:rPr>
            <a:t>おらず</a:t>
          </a:r>
          <a:r>
            <a:rPr lang="ja-JP" altLang="ja-JP" sz="1100">
              <a:solidFill>
                <a:schemeClr val="dk1"/>
              </a:solidFill>
              <a:effectLst/>
              <a:latin typeface="+mn-lt"/>
              <a:ea typeface="+mn-ea"/>
              <a:cs typeface="+mn-cs"/>
            </a:rPr>
            <a:t>、将来負担比率の分子は、昨年度から</a:t>
          </a:r>
          <a:r>
            <a:rPr lang="en-US" altLang="ja-JP" sz="1100">
              <a:solidFill>
                <a:schemeClr val="dk1"/>
              </a:solidFill>
              <a:effectLst/>
              <a:latin typeface="+mn-lt"/>
              <a:ea typeface="+mn-ea"/>
              <a:cs typeface="+mn-cs"/>
            </a:rPr>
            <a:t>407</a:t>
          </a:r>
          <a:r>
            <a:rPr lang="ja-JP" altLang="ja-JP" sz="1100">
              <a:solidFill>
                <a:schemeClr val="dk1"/>
              </a:solidFill>
              <a:effectLst/>
              <a:latin typeface="+mn-lt"/>
              <a:ea typeface="+mn-ea"/>
              <a:cs typeface="+mn-cs"/>
            </a:rPr>
            <a:t>百万円</a:t>
          </a:r>
          <a:r>
            <a:rPr lang="ja-JP" altLang="en-US" sz="1100">
              <a:solidFill>
                <a:schemeClr val="dk1"/>
              </a:solidFill>
              <a:effectLst/>
              <a:latin typeface="+mn-lt"/>
              <a:ea typeface="+mn-ea"/>
              <a:cs typeface="+mn-cs"/>
            </a:rPr>
            <a:t>減少</a:t>
          </a:r>
          <a:r>
            <a:rPr lang="ja-JP" altLang="ja-JP" sz="1100">
              <a:solidFill>
                <a:schemeClr val="dk1"/>
              </a:solidFill>
              <a:effectLst/>
              <a:latin typeface="+mn-lt"/>
              <a:ea typeface="+mn-ea"/>
              <a:cs typeface="+mn-cs"/>
            </a:rPr>
            <a:t>した。これは、</a:t>
          </a:r>
          <a:r>
            <a:rPr kumimoji="1" lang="ja-JP" altLang="ja-JP" sz="1100">
              <a:solidFill>
                <a:schemeClr val="dk1"/>
              </a:solidFill>
              <a:effectLst/>
              <a:latin typeface="+mn-lt"/>
              <a:ea typeface="+mn-ea"/>
              <a:cs typeface="+mn-cs"/>
            </a:rPr>
            <a:t>将来負担額となる</a:t>
          </a:r>
          <a:r>
            <a:rPr kumimoji="1" lang="ja-JP" altLang="en-US" sz="1100">
              <a:solidFill>
                <a:schemeClr val="dk1"/>
              </a:solidFill>
              <a:effectLst/>
              <a:latin typeface="+mn-lt"/>
              <a:ea typeface="+mn-ea"/>
              <a:cs typeface="+mn-cs"/>
            </a:rPr>
            <a:t>財政調整基金</a:t>
          </a:r>
          <a:r>
            <a:rPr kumimoji="1" lang="ja-JP" altLang="ja-JP" sz="1100">
              <a:solidFill>
                <a:schemeClr val="dk1"/>
              </a:solidFill>
              <a:effectLst/>
              <a:latin typeface="+mn-lt"/>
              <a:ea typeface="+mn-ea"/>
              <a:cs typeface="+mn-cs"/>
            </a:rPr>
            <a:t>の増加が主な要因である。</a:t>
          </a:r>
          <a:endParaRPr lang="ja-JP" altLang="ja-JP" sz="1400">
            <a:effectLst/>
          </a:endParaRPr>
        </a:p>
        <a:p>
          <a:r>
            <a:rPr kumimoji="1" lang="ja-JP" altLang="ja-JP" sz="1100">
              <a:solidFill>
                <a:schemeClr val="dk1"/>
              </a:solidFill>
              <a:effectLst/>
              <a:latin typeface="+mn-lt"/>
              <a:ea typeface="+mn-ea"/>
              <a:cs typeface="+mn-cs"/>
            </a:rPr>
            <a:t>　令和５年度まで病院改築関連事業による地方債の借入が予定されており、また、簡易水道施設の継続的な更新等により地方債の現在高や公営企業債等繰入見込額の増加が予測される。</a:t>
          </a:r>
          <a:endParaRPr lang="ja-JP" altLang="ja-JP" sz="1400">
            <a:effectLst/>
          </a:endParaRPr>
        </a:p>
        <a:p>
          <a:r>
            <a:rPr kumimoji="1" lang="ja-JP" altLang="ja-JP" sz="1100">
              <a:solidFill>
                <a:schemeClr val="dk1"/>
              </a:solidFill>
              <a:effectLst/>
              <a:latin typeface="+mn-lt"/>
              <a:ea typeface="+mn-ea"/>
              <a:cs typeface="+mn-cs"/>
            </a:rPr>
            <a:t>　充当可能財源等である基金については、病院改築関連事業</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星谷橋架け替え事業</a:t>
          </a:r>
          <a:r>
            <a:rPr kumimoji="1" lang="ja-JP" altLang="en-US" sz="1100">
              <a:solidFill>
                <a:schemeClr val="dk1"/>
              </a:solidFill>
              <a:effectLst/>
              <a:latin typeface="+mn-lt"/>
              <a:ea typeface="+mn-ea"/>
              <a:cs typeface="+mn-cs"/>
            </a:rPr>
            <a:t>へ</a:t>
          </a:r>
          <a:r>
            <a:rPr kumimoji="1" lang="ja-JP" altLang="ja-JP" sz="1100">
              <a:solidFill>
                <a:schemeClr val="dk1"/>
              </a:solidFill>
              <a:effectLst/>
              <a:latin typeface="+mn-lt"/>
              <a:ea typeface="+mn-ea"/>
              <a:cs typeface="+mn-cs"/>
            </a:rPr>
            <a:t>充当のため取崩し</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予定していることから、将来負担比率の分子は、今後上昇していく見込みである。</a:t>
          </a:r>
          <a:endParaRPr lang="ja-JP" altLang="ja-JP" sz="1400">
            <a:effectLst/>
          </a:endParaRPr>
        </a:p>
        <a:p>
          <a:r>
            <a:rPr kumimoji="1" lang="ja-JP" altLang="ja-JP" sz="1100">
              <a:solidFill>
                <a:schemeClr val="dk1"/>
              </a:solidFill>
              <a:effectLst/>
              <a:latin typeface="+mn-lt"/>
              <a:ea typeface="+mn-ea"/>
              <a:cs typeface="+mn-cs"/>
            </a:rPr>
            <a:t>　将来負担比率抑制のため、事業の精査や計画的な実施、また、有利な財源確保に努める。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4</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徳島県勝浦町</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en-US" sz="1100">
              <a:solidFill>
                <a:schemeClr val="dk1"/>
              </a:solidFill>
              <a:effectLst/>
              <a:latin typeface="+mn-lt"/>
              <a:ea typeface="+mn-ea"/>
              <a:cs typeface="+mn-cs"/>
            </a:rPr>
            <a:t>「財政調整基金」</a:t>
          </a:r>
          <a:r>
            <a:rPr kumimoji="1" lang="en-US" altLang="ja-JP" sz="1100">
              <a:solidFill>
                <a:schemeClr val="dk1"/>
              </a:solidFill>
              <a:effectLst/>
              <a:latin typeface="+mn-lt"/>
              <a:ea typeface="+mn-ea"/>
              <a:cs typeface="+mn-cs"/>
            </a:rPr>
            <a:t>309</a:t>
          </a:r>
          <a:r>
            <a:rPr kumimoji="1" lang="ja-JP" altLang="en-US" sz="1100">
              <a:solidFill>
                <a:schemeClr val="dk1"/>
              </a:solidFill>
              <a:effectLst/>
              <a:latin typeface="+mn-lt"/>
              <a:ea typeface="+mn-ea"/>
              <a:cs typeface="+mn-cs"/>
            </a:rPr>
            <a:t>百万円、</a:t>
          </a:r>
          <a:r>
            <a:rPr kumimoji="1" lang="ja-JP" altLang="ja-JP" sz="1100">
              <a:solidFill>
                <a:schemeClr val="dk1"/>
              </a:solidFill>
              <a:effectLst/>
              <a:latin typeface="+mn-lt"/>
              <a:ea typeface="+mn-ea"/>
              <a:cs typeface="+mn-cs"/>
            </a:rPr>
            <a:t>「星谷橋架け替え事業基金」</a:t>
          </a:r>
          <a:r>
            <a:rPr kumimoji="1" lang="en-US" altLang="ja-JP" sz="1100">
              <a:solidFill>
                <a:schemeClr val="dk1"/>
              </a:solidFill>
              <a:effectLst/>
              <a:latin typeface="+mn-lt"/>
              <a:ea typeface="+mn-ea"/>
              <a:cs typeface="+mn-cs"/>
            </a:rPr>
            <a:t>60</a:t>
          </a:r>
          <a:r>
            <a:rPr kumimoji="1" lang="ja-JP" altLang="ja-JP" sz="1100">
              <a:solidFill>
                <a:schemeClr val="dk1"/>
              </a:solidFill>
              <a:effectLst/>
              <a:latin typeface="+mn-lt"/>
              <a:ea typeface="+mn-ea"/>
              <a:cs typeface="+mn-cs"/>
            </a:rPr>
            <a:t>百万円積立てたことが、基金全体増額の主な要因である。</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「国民健康保険勝浦病院改築事業基金」については、令和５年度の病院改築事業終了まで、取崩す予定である。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「星谷橋架け替え事業基金」は、</a:t>
          </a:r>
          <a:r>
            <a:rPr kumimoji="1" lang="ja-JP" altLang="en-US" sz="1100">
              <a:solidFill>
                <a:schemeClr val="dk1"/>
              </a:solidFill>
              <a:effectLst/>
              <a:latin typeface="+mn-lt"/>
              <a:ea typeface="+mn-ea"/>
              <a:cs typeface="+mn-cs"/>
            </a:rPr>
            <a:t>令和５年度で積立てを終え、</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から事業の本格実施に伴い取崩す</a:t>
          </a:r>
          <a:r>
            <a:rPr kumimoji="1" lang="ja-JP" altLang="ja-JP" sz="1100">
              <a:solidFill>
                <a:schemeClr val="dk1"/>
              </a:solidFill>
              <a:effectLst/>
              <a:latin typeface="+mn-lt"/>
              <a:ea typeface="+mn-ea"/>
              <a:cs typeface="+mn-cs"/>
            </a:rPr>
            <a:t>予定である。</a:t>
          </a:r>
          <a:endParaRPr lang="ja-JP" altLang="ja-JP" sz="1400">
            <a:effectLst/>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国民健康保険勝浦病院改築事業基金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国民健康保険勝浦病院改築事業の円滑な執行を図る。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自ら考え自ら実践する地域づくり基金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住民自ら考え自ら実践するまちづくりを実施する。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勝浦町公共用施設維持基金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発電用施設周辺地域整備法第７条に基づく交付金により整備された公共用施設の修繕その他の維持補修を実施する。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勝浦町杉の子基金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勝浦町内における起業を支援し、活力ある地域産業を育成する。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星谷橋架け替え事業基金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星谷橋架け替えに係る費用</a:t>
          </a:r>
          <a:endParaRPr lang="ja-JP" altLang="ja-JP" sz="1400">
            <a:effectLst/>
          </a:endParaRPr>
        </a:p>
        <a:p>
          <a:pPr eaLnBrk="1" fontAlgn="auto" latinLnBrk="0" hangingPunct="1"/>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勝浦町地域福祉基金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生きがいと健康づくり事業</a:t>
          </a:r>
          <a:endParaRPr kumimoji="1" lang="en-US" altLang="ja-JP" sz="1100">
            <a:solidFill>
              <a:schemeClr val="dk1"/>
            </a:solidFill>
            <a:effectLst/>
            <a:latin typeface="+mn-lt"/>
            <a:ea typeface="+mn-ea"/>
            <a:cs typeface="+mn-cs"/>
          </a:endParaRPr>
        </a:p>
        <a:p>
          <a:pPr eaLnBrk="1" fontAlgn="auto" latinLnBrk="0" hangingPunct="1"/>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勝浦町山林基金</a:t>
          </a:r>
          <a:r>
            <a:rPr kumimoji="1" lang="en-US" altLang="ja-JP" sz="1100">
              <a:solidFill>
                <a:schemeClr val="dk1"/>
              </a:solidFill>
              <a:effectLst/>
              <a:latin typeface="+mn-lt"/>
              <a:ea typeface="+mn-ea"/>
              <a:cs typeface="+mn-cs"/>
            </a:rPr>
            <a:t>】</a:t>
          </a:r>
          <a:r>
            <a:rPr lang="ja-JP" altLang="en-US" sz="1100" b="0" i="0">
              <a:solidFill>
                <a:schemeClr val="dk1"/>
              </a:solidFill>
              <a:effectLst/>
              <a:latin typeface="+mn-lt"/>
              <a:ea typeface="+mn-ea"/>
              <a:cs typeface="+mn-cs"/>
            </a:rPr>
            <a:t>勝浦町の所有する山林等の管理及び施行する事業</a:t>
          </a:r>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星谷橋架け替え事業基金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積立てにより</a:t>
          </a:r>
          <a:r>
            <a:rPr kumimoji="1" lang="en-US" altLang="ja-JP" sz="1100">
              <a:solidFill>
                <a:schemeClr val="dk1"/>
              </a:solidFill>
              <a:effectLst/>
              <a:latin typeface="+mn-lt"/>
              <a:ea typeface="+mn-ea"/>
              <a:cs typeface="+mn-cs"/>
            </a:rPr>
            <a:t>60</a:t>
          </a:r>
          <a:r>
            <a:rPr kumimoji="1" lang="ja-JP" altLang="ja-JP" sz="1100">
              <a:solidFill>
                <a:schemeClr val="dk1"/>
              </a:solidFill>
              <a:effectLst/>
              <a:latin typeface="+mn-lt"/>
              <a:ea typeface="+mn-ea"/>
              <a:cs typeface="+mn-cs"/>
            </a:rPr>
            <a:t>百万円増加。</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国民健康保険勝浦病院改築事業基金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病院改築に伴い</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百万円を取崩したことにより減少。</a:t>
          </a:r>
          <a:endParaRPr lang="ja-JP" altLang="ja-JP" sz="1400">
            <a:effectLst/>
          </a:endParaRPr>
        </a:p>
        <a:p>
          <a:pPr eaLnBrk="1" fontAlgn="auto" latinLnBrk="0" hangingPunct="1"/>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勝浦町山林基金</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創設により</a:t>
          </a:r>
          <a:r>
            <a:rPr kumimoji="1" lang="en-US" altLang="ja-JP" sz="1100">
              <a:solidFill>
                <a:schemeClr val="dk1"/>
              </a:solidFill>
              <a:effectLst/>
              <a:latin typeface="+mn-lt"/>
              <a:ea typeface="+mn-ea"/>
              <a:cs typeface="+mn-cs"/>
            </a:rPr>
            <a:t>24</a:t>
          </a:r>
          <a:r>
            <a:rPr kumimoji="1" lang="ja-JP" altLang="en-US" sz="1100">
              <a:solidFill>
                <a:schemeClr val="dk1"/>
              </a:solidFill>
              <a:effectLst/>
              <a:latin typeface="+mn-lt"/>
              <a:ea typeface="+mn-ea"/>
              <a:cs typeface="+mn-cs"/>
            </a:rPr>
            <a:t>百万円増加</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pPr eaLnBrk="1" fontAlgn="auto" latinLnBrk="0" hangingPunct="1"/>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自ら考え自ら実践する地域づくり基金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地方創生事業に充当のため</a:t>
          </a:r>
          <a:r>
            <a:rPr kumimoji="1" lang="en-US" altLang="ja-JP" sz="1100">
              <a:solidFill>
                <a:schemeClr val="dk1"/>
              </a:solidFill>
              <a:effectLst/>
              <a:latin typeface="+mn-lt"/>
              <a:ea typeface="+mn-ea"/>
              <a:cs typeface="+mn-cs"/>
            </a:rPr>
            <a:t>7</a:t>
          </a:r>
          <a:r>
            <a:rPr kumimoji="1" lang="ja-JP" altLang="en-US" sz="1100">
              <a:solidFill>
                <a:schemeClr val="dk1"/>
              </a:solidFill>
              <a:effectLst/>
              <a:latin typeface="+mn-lt"/>
              <a:ea typeface="+mn-ea"/>
              <a:cs typeface="+mn-cs"/>
            </a:rPr>
            <a:t>百万円減少。</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国民健康保険勝浦病院改築事業基金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現在事業を実施しており、病院改築事業完了の令和５年度まで取崩す予定。</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自ら考え自ら実践する地域づくり基金</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基金残高がなくなったことにより、基金廃止予定。</a:t>
          </a:r>
          <a:endParaRPr lang="ja-JP" altLang="ja-JP" sz="1400">
            <a:effectLst/>
          </a:endParaRPr>
        </a:p>
        <a:p>
          <a:pPr eaLnBrk="1" fontAlgn="auto" latinLnBrk="0" hangingPunct="1"/>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星谷橋架け替え事業基金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から取崩し予定</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en-US" sz="1100">
              <a:solidFill>
                <a:schemeClr val="dk1"/>
              </a:solidFill>
              <a:effectLst/>
              <a:latin typeface="+mn-lt"/>
              <a:ea typeface="+mn-ea"/>
              <a:cs typeface="+mn-cs"/>
            </a:rPr>
            <a:t>決算剰余金の一部を積み立てたことにより</a:t>
          </a:r>
          <a:r>
            <a:rPr kumimoji="1" lang="en-US" altLang="ja-JP" sz="1100">
              <a:solidFill>
                <a:schemeClr val="dk1"/>
              </a:solidFill>
              <a:effectLst/>
              <a:latin typeface="+mn-lt"/>
              <a:ea typeface="+mn-ea"/>
              <a:cs typeface="+mn-cs"/>
            </a:rPr>
            <a:t>309</a:t>
          </a:r>
          <a:r>
            <a:rPr kumimoji="1" lang="ja-JP" altLang="en-US" sz="1100">
              <a:solidFill>
                <a:schemeClr val="dk1"/>
              </a:solidFill>
              <a:effectLst/>
              <a:latin typeface="+mn-lt"/>
              <a:ea typeface="+mn-ea"/>
              <a:cs typeface="+mn-cs"/>
            </a:rPr>
            <a:t>百万増加している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基金の使途の明確化を図るために、財政調整基金を取崩し、</a:t>
          </a:r>
          <a:r>
            <a:rPr kumimoji="1" lang="ja-JP" altLang="en-US" sz="1100">
              <a:solidFill>
                <a:schemeClr val="dk1"/>
              </a:solidFill>
              <a:effectLst/>
              <a:latin typeface="+mn-lt"/>
              <a:ea typeface="+mn-ea"/>
              <a:cs typeface="+mn-cs"/>
            </a:rPr>
            <a:t>災害対応を目的とした基金創設などにより</a:t>
          </a:r>
          <a:r>
            <a:rPr kumimoji="1" lang="ja-JP" altLang="ja-JP" sz="1100">
              <a:solidFill>
                <a:schemeClr val="dk1"/>
              </a:solidFill>
              <a:effectLst/>
              <a:latin typeface="+mn-lt"/>
              <a:ea typeface="+mn-ea"/>
              <a:cs typeface="+mn-cs"/>
            </a:rPr>
            <a:t>特定目的基金に積み立てていくことを予定している。</a:t>
          </a:r>
          <a:endParaRPr lang="ja-JP" altLang="ja-JP" sz="1400">
            <a:effectLst/>
          </a:endParaRPr>
        </a:p>
        <a:p>
          <a:r>
            <a:rPr kumimoji="1" lang="ja-JP" altLang="ja-JP" sz="1100">
              <a:solidFill>
                <a:schemeClr val="dk1"/>
              </a:solidFill>
              <a:effectLst/>
              <a:latin typeface="+mn-lt"/>
              <a:ea typeface="+mn-ea"/>
              <a:cs typeface="+mn-cs"/>
            </a:rPr>
            <a:t>また、公共施設等の老朽化対策に要する財源不足に対し、取崩しも予定している。</a:t>
          </a:r>
          <a:endParaRPr lang="ja-JP" altLang="ja-JP" sz="1400">
            <a:effectLst/>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基金利子の積立てのみであり、増減していない。</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物価高騰等の影響による財政事情の悪化等、必要があれば取崩す予定である。</a:t>
          </a:r>
          <a:endParaRPr lang="ja-JP" altLang="ja-JP" sz="1400">
            <a:effectLst/>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B763D780-81C5-431C-B0B6-A6F5F5A3FF9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15CF61F-5C47-4F5A-9EE1-054F666F62E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2420ED43-E6AD-4399-8C73-F0051FA78D02}"/>
            </a:ext>
          </a:extLst>
        </xdr:cNvPr>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6D288522-ACBC-4459-987F-8C2491F597EC}"/>
            </a:ext>
          </a:extLst>
        </xdr:cNvPr>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622086B8-89AD-45E7-BD3E-54D95C40414E}"/>
            </a:ext>
          </a:extLst>
        </xdr:cNvPr>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4F552433-037D-4846-B1C6-53DBFC2D56A2}"/>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3DEC5236-107E-47AB-B48C-B113D7BAB7B8}"/>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BCEF2D80-85EB-4717-BF9C-B03C1ED5A1EC}"/>
            </a:ext>
          </a:extLst>
        </xdr:cNvPr>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8AD6BBAA-F14F-4A4C-9D14-EE7114BC1F7E}"/>
            </a:ext>
          </a:extLst>
        </xdr:cNvPr>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FB883C71-0A9D-4C09-9403-56E8A0B3A241}"/>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92707282-6B39-4060-96EB-1DE38AEAA9D5}"/>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FDE2C91F-2F2F-4821-9C1D-EB939E142CCD}"/>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2BFC6AAF-B936-4D1A-8648-E779973D3AFF}"/>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C666408F-52EB-4DD2-B934-930B5709F339}"/>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99E3EBD3-1DBF-4146-962F-D3A3B8BB4291}"/>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7B61FCEF-3D54-4484-962D-E4B2C5444EBB}"/>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徳島県勝浦町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E1163501-79B2-4630-B060-57480B96ED5F}"/>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FAD8D3FA-7207-4578-86C0-CCB8300A6B5E}"/>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BFF3CC2C-F4FC-4B1E-B55A-BC0C4BF4B50F}"/>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35EC2E5D-7C3D-4790-B7F6-323A6DB3F577}"/>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C2695358-8903-43E8-ACA2-6961F23073A2}"/>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D2F3A293-C62E-4BF7-874F-92CD9D48360B}"/>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4,825
4,791
69.83
4,422,095
4,006,322
327,579
2,552,457
3,238,032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E251473A-71A0-45D1-9B3A-CF270CE2B4C4}"/>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E939F2CB-A65A-4263-8288-DFB894539AC1}"/>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B6478BF9-8E1F-4AF1-9C0A-159BCFEC56D6}"/>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13CD5F16-BE9B-4E17-9E10-75BDA4FC6B2F}"/>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44124E3E-BDCA-4BA8-890C-3DB8FDB9CCD1}"/>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C68427CB-ABCF-41EC-9D61-7F384B01D43E}"/>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428DC9C6-EDA0-4AEB-B055-85FBED4DD5FF}"/>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A7E4166D-67CA-49CA-A955-32E48B4CF3A6}"/>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FCA4CB49-A3ED-452D-8170-61248244A8DE}"/>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70C3A934-D948-49B7-8ACF-FD80BFE17053}"/>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8AC19734-290D-42C8-9A03-A392685EF727}"/>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B81BD9CB-A1F1-439C-8887-24D50EC0611D}"/>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6A2E00A4-D478-4681-A375-F5EA8E46A835}"/>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2AA64BCE-F6CB-47BA-927E-903D20AD2B92}"/>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E9D4C63F-D8B2-4E91-B848-820BF1FAA087}"/>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FFA4D3C6-07FB-4C70-9D31-21708EE03489}"/>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D5FE638-9335-4E27-A0CF-ED7B128FC5A2}"/>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F867F36E-C785-4FA9-A458-D8B38841F292}"/>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EC8E9D00-8A1C-404C-9CA4-17C1B88714EE}"/>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7343497-4032-41CF-BC94-4EC4421E8E9D}"/>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a:extLst>
            <a:ext uri="{FF2B5EF4-FFF2-40B4-BE49-F238E27FC236}">
              <a16:creationId xmlns:a16="http://schemas.microsoft.com/office/drawing/2014/main" id="{3B110817-BCC9-42F6-BB4C-6397B8F37E8C}"/>
            </a:ext>
          </a:extLst>
        </xdr:cNvPr>
        <xdr:cNvSpPr txBox="1"/>
      </xdr:nvSpPr>
      <xdr:spPr>
        <a:xfrm>
          <a:off x="419100" y="281622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28D3359F-16C3-4B33-9C52-5396A6A81EB6}"/>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A7C7C98B-23E2-4BE8-B7AE-63E29D6F2865}"/>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496B05F9-9288-4802-952D-C053F45E4609}"/>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75B9A7BD-F0E7-4297-A499-E9FFA830A2C4}"/>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7D6919DD-6D4B-4C23-BBA5-5F1AA672E54A}"/>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4326C62D-5233-4314-90E7-0E167E41E658}"/>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AD97976B-35B1-4C8F-A33D-B0572551A7A9}"/>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9D69EF46-B979-435D-9635-468447F88B07}"/>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79ACCE7-7FEE-4C13-90D5-21402B694292}"/>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88ADEBAB-61C5-4074-B8B4-3B2E63A070CD}"/>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4F5E4D9D-1BC3-457B-9388-0C6F7811F690}"/>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F5B10F65-57B6-451E-9B80-4F20259ABAFF}"/>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6282F119-A94C-4F60-93FF-05EB2B3F8802}"/>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31AF21CE-4489-41D7-9A39-F822D7241821}"/>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については、各平均を上回る結果となった。勝浦町の保有する資産の老朽化が他団体に比べ進んでいると言える。人口減少下における更新需要に対し、公共施設等総合管理計画に基づき、長寿命化や統合、廃止等を含めて検討し、個別施設計画に基づき事業を行い、将来を見据えた資産管理に努め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E8F4010F-6DD6-4EE8-B040-675A7F74E5B1}"/>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1EF09703-483D-4458-8F4B-740F4F6168D5}"/>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509F0E5C-4817-47D2-9319-04FFF2803798}"/>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3902AA99-45AB-4DC2-B1A1-F9F1C3826AA3}"/>
            </a:ext>
          </a:extLst>
        </xdr:cNvPr>
        <xdr:cNvCxnSpPr/>
      </xdr:nvCxnSpPr>
      <xdr:spPr>
        <a:xfrm>
          <a:off x="1270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46529F81-BEBD-4C72-9375-D02D5FC40975}"/>
            </a:ext>
          </a:extLst>
        </xdr:cNvPr>
        <xdr:cNvSpPr txBox="1"/>
      </xdr:nvSpPr>
      <xdr:spPr>
        <a:xfrm>
          <a:off x="847106" y="593824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5CD0F720-996F-4E6E-9EED-93C5C5448C76}"/>
            </a:ext>
          </a:extLst>
        </xdr:cNvPr>
        <xdr:cNvCxnSpPr/>
      </xdr:nvCxnSpPr>
      <xdr:spPr>
        <a:xfrm>
          <a:off x="1270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458628EA-765D-4DDA-85D5-637671A11D59}"/>
            </a:ext>
          </a:extLst>
        </xdr:cNvPr>
        <xdr:cNvSpPr txBox="1"/>
      </xdr:nvSpPr>
      <xdr:spPr>
        <a:xfrm>
          <a:off x="847106" y="56298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A9045E51-7434-43B4-B59A-B4BF3252CECC}"/>
            </a:ext>
          </a:extLst>
        </xdr:cNvPr>
        <xdr:cNvCxnSpPr/>
      </xdr:nvCxnSpPr>
      <xdr:spPr>
        <a:xfrm>
          <a:off x="1270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DDF0F7A1-13F9-4B80-93AF-23F6488AA87F}"/>
            </a:ext>
          </a:extLst>
        </xdr:cNvPr>
        <xdr:cNvSpPr txBox="1"/>
      </xdr:nvSpPr>
      <xdr:spPr>
        <a:xfrm>
          <a:off x="847106" y="53213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31F58E65-01A2-49FB-975B-1F27966BC6F9}"/>
            </a:ext>
          </a:extLst>
        </xdr:cNvPr>
        <xdr:cNvCxnSpPr/>
      </xdr:nvCxnSpPr>
      <xdr:spPr>
        <a:xfrm>
          <a:off x="1270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CDF10C54-9D01-4B22-A6F4-D94600F9FF1A}"/>
            </a:ext>
          </a:extLst>
        </xdr:cNvPr>
        <xdr:cNvSpPr txBox="1"/>
      </xdr:nvSpPr>
      <xdr:spPr>
        <a:xfrm>
          <a:off x="847106" y="50129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5EA1EB51-9F57-4647-A30A-7BC4E727C54E}"/>
            </a:ext>
          </a:extLst>
        </xdr:cNvPr>
        <xdr:cNvCxnSpPr/>
      </xdr:nvCxnSpPr>
      <xdr:spPr>
        <a:xfrm>
          <a:off x="1270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DAECDE4C-6CD8-46B8-B7F0-CA40637BF3D4}"/>
            </a:ext>
          </a:extLst>
        </xdr:cNvPr>
        <xdr:cNvSpPr txBox="1"/>
      </xdr:nvSpPr>
      <xdr:spPr>
        <a:xfrm>
          <a:off x="847106" y="47045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5F44B5B0-0ED0-4E0A-B0CC-7587259DAD07}"/>
            </a:ext>
          </a:extLst>
        </xdr:cNvPr>
        <xdr:cNvCxnSpPr/>
      </xdr:nvCxnSpPr>
      <xdr:spPr>
        <a:xfrm>
          <a:off x="1270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18D4B135-3724-4163-AD14-258FDA8E405B}"/>
            </a:ext>
          </a:extLst>
        </xdr:cNvPr>
        <xdr:cNvSpPr txBox="1"/>
      </xdr:nvSpPr>
      <xdr:spPr>
        <a:xfrm>
          <a:off x="8471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3F6A2715-67D5-4908-B247-3B1FF25725B0}"/>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30C9EAA6-024E-4F7D-8167-7F3FABD3531B}"/>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8823D7BC-443F-499A-9E1D-5CDDFEE8A263}"/>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155575</xdr:rowOff>
    </xdr:from>
    <xdr:to>
      <xdr:col>23</xdr:col>
      <xdr:colOff>85090</xdr:colOff>
      <xdr:row>34</xdr:row>
      <xdr:rowOff>168819</xdr:rowOff>
    </xdr:to>
    <xdr:cxnSp macro="">
      <xdr:nvCxnSpPr>
        <xdr:cNvPr id="77" name="直線コネクタ 76">
          <a:extLst>
            <a:ext uri="{FF2B5EF4-FFF2-40B4-BE49-F238E27FC236}">
              <a16:creationId xmlns:a16="http://schemas.microsoft.com/office/drawing/2014/main" id="{1EAACB08-FBB7-4181-808A-2C9975D45ED1}"/>
            </a:ext>
          </a:extLst>
        </xdr:cNvPr>
        <xdr:cNvCxnSpPr/>
      </xdr:nvCxnSpPr>
      <xdr:spPr>
        <a:xfrm flipV="1">
          <a:off x="4760595" y="4613275"/>
          <a:ext cx="1270" cy="1384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1196</xdr:rowOff>
    </xdr:from>
    <xdr:ext cx="405111" cy="259045"/>
    <xdr:sp macro="" textlink="">
      <xdr:nvSpPr>
        <xdr:cNvPr id="78" name="有形固定資産減価償却率最小値テキスト">
          <a:extLst>
            <a:ext uri="{FF2B5EF4-FFF2-40B4-BE49-F238E27FC236}">
              <a16:creationId xmlns:a16="http://schemas.microsoft.com/office/drawing/2014/main" id="{DDA1FC3A-7052-4F4D-B351-8FB8019D8E3C}"/>
            </a:ext>
          </a:extLst>
        </xdr:cNvPr>
        <xdr:cNvSpPr txBox="1"/>
      </xdr:nvSpPr>
      <xdr:spPr>
        <a:xfrm>
          <a:off x="4813300" y="6001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168819</xdr:rowOff>
    </xdr:from>
    <xdr:to>
      <xdr:col>23</xdr:col>
      <xdr:colOff>174625</xdr:colOff>
      <xdr:row>34</xdr:row>
      <xdr:rowOff>168819</xdr:rowOff>
    </xdr:to>
    <xdr:cxnSp macro="">
      <xdr:nvCxnSpPr>
        <xdr:cNvPr id="79" name="直線コネクタ 78">
          <a:extLst>
            <a:ext uri="{FF2B5EF4-FFF2-40B4-BE49-F238E27FC236}">
              <a16:creationId xmlns:a16="http://schemas.microsoft.com/office/drawing/2014/main" id="{9AED9E57-823A-4274-805D-5F3BDF863C8C}"/>
            </a:ext>
          </a:extLst>
        </xdr:cNvPr>
        <xdr:cNvCxnSpPr/>
      </xdr:nvCxnSpPr>
      <xdr:spPr>
        <a:xfrm>
          <a:off x="4673600" y="5998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102252</xdr:rowOff>
    </xdr:from>
    <xdr:ext cx="405111" cy="259045"/>
    <xdr:sp macro="" textlink="">
      <xdr:nvSpPr>
        <xdr:cNvPr id="80" name="有形固定資産減価償却率最大値テキスト">
          <a:extLst>
            <a:ext uri="{FF2B5EF4-FFF2-40B4-BE49-F238E27FC236}">
              <a16:creationId xmlns:a16="http://schemas.microsoft.com/office/drawing/2014/main" id="{83241092-3AC7-460D-826D-524D0A389545}"/>
            </a:ext>
          </a:extLst>
        </xdr:cNvPr>
        <xdr:cNvSpPr txBox="1"/>
      </xdr:nvSpPr>
      <xdr:spPr>
        <a:xfrm>
          <a:off x="4813300" y="438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155575</xdr:rowOff>
    </xdr:from>
    <xdr:to>
      <xdr:col>23</xdr:col>
      <xdr:colOff>174625</xdr:colOff>
      <xdr:row>26</xdr:row>
      <xdr:rowOff>155575</xdr:rowOff>
    </xdr:to>
    <xdr:cxnSp macro="">
      <xdr:nvCxnSpPr>
        <xdr:cNvPr id="81" name="直線コネクタ 80">
          <a:extLst>
            <a:ext uri="{FF2B5EF4-FFF2-40B4-BE49-F238E27FC236}">
              <a16:creationId xmlns:a16="http://schemas.microsoft.com/office/drawing/2014/main" id="{0093D795-8EB5-4413-A9CD-9B9B7AEB4F37}"/>
            </a:ext>
          </a:extLst>
        </xdr:cNvPr>
        <xdr:cNvCxnSpPr/>
      </xdr:nvCxnSpPr>
      <xdr:spPr>
        <a:xfrm>
          <a:off x="4673600" y="461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14985</xdr:rowOff>
    </xdr:from>
    <xdr:ext cx="405111" cy="259045"/>
    <xdr:sp macro="" textlink="">
      <xdr:nvSpPr>
        <xdr:cNvPr id="82" name="有形固定資産減価償却率平均値テキスト">
          <a:extLst>
            <a:ext uri="{FF2B5EF4-FFF2-40B4-BE49-F238E27FC236}">
              <a16:creationId xmlns:a16="http://schemas.microsoft.com/office/drawing/2014/main" id="{851B07FD-D7A9-4313-A2B1-575580F411D4}"/>
            </a:ext>
          </a:extLst>
        </xdr:cNvPr>
        <xdr:cNvSpPr txBox="1"/>
      </xdr:nvSpPr>
      <xdr:spPr>
        <a:xfrm>
          <a:off x="4813300" y="53299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163558</xdr:rowOff>
    </xdr:from>
    <xdr:to>
      <xdr:col>23</xdr:col>
      <xdr:colOff>136525</xdr:colOff>
      <xdr:row>32</xdr:row>
      <xdr:rowOff>93708</xdr:rowOff>
    </xdr:to>
    <xdr:sp macro="" textlink="">
      <xdr:nvSpPr>
        <xdr:cNvPr id="83" name="フローチャート: 判断 82">
          <a:extLst>
            <a:ext uri="{FF2B5EF4-FFF2-40B4-BE49-F238E27FC236}">
              <a16:creationId xmlns:a16="http://schemas.microsoft.com/office/drawing/2014/main" id="{A12A2441-5E1B-450A-9F9F-0C1166C56406}"/>
            </a:ext>
          </a:extLst>
        </xdr:cNvPr>
        <xdr:cNvSpPr/>
      </xdr:nvSpPr>
      <xdr:spPr>
        <a:xfrm>
          <a:off x="4711700" y="5478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120378</xdr:rowOff>
    </xdr:from>
    <xdr:to>
      <xdr:col>19</xdr:col>
      <xdr:colOff>187325</xdr:colOff>
      <xdr:row>32</xdr:row>
      <xdr:rowOff>50528</xdr:rowOff>
    </xdr:to>
    <xdr:sp macro="" textlink="">
      <xdr:nvSpPr>
        <xdr:cNvPr id="84" name="フローチャート: 判断 83">
          <a:extLst>
            <a:ext uri="{FF2B5EF4-FFF2-40B4-BE49-F238E27FC236}">
              <a16:creationId xmlns:a16="http://schemas.microsoft.com/office/drawing/2014/main" id="{B3A4E06E-5D0B-479A-842B-FDA7DE989231}"/>
            </a:ext>
          </a:extLst>
        </xdr:cNvPr>
        <xdr:cNvSpPr/>
      </xdr:nvSpPr>
      <xdr:spPr>
        <a:xfrm>
          <a:off x="4000500" y="5435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80282</xdr:rowOff>
    </xdr:from>
    <xdr:to>
      <xdr:col>15</xdr:col>
      <xdr:colOff>187325</xdr:colOff>
      <xdr:row>32</xdr:row>
      <xdr:rowOff>10432</xdr:rowOff>
    </xdr:to>
    <xdr:sp macro="" textlink="">
      <xdr:nvSpPr>
        <xdr:cNvPr id="85" name="フローチャート: 判断 84">
          <a:extLst>
            <a:ext uri="{FF2B5EF4-FFF2-40B4-BE49-F238E27FC236}">
              <a16:creationId xmlns:a16="http://schemas.microsoft.com/office/drawing/2014/main" id="{86BB04B4-8044-4190-B40A-BD897613C8CE}"/>
            </a:ext>
          </a:extLst>
        </xdr:cNvPr>
        <xdr:cNvSpPr/>
      </xdr:nvSpPr>
      <xdr:spPr>
        <a:xfrm>
          <a:off x="3238500" y="539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98788</xdr:rowOff>
    </xdr:from>
    <xdr:to>
      <xdr:col>11</xdr:col>
      <xdr:colOff>187325</xdr:colOff>
      <xdr:row>32</xdr:row>
      <xdr:rowOff>28938</xdr:rowOff>
    </xdr:to>
    <xdr:sp macro="" textlink="">
      <xdr:nvSpPr>
        <xdr:cNvPr id="86" name="フローチャート: 判断 85">
          <a:extLst>
            <a:ext uri="{FF2B5EF4-FFF2-40B4-BE49-F238E27FC236}">
              <a16:creationId xmlns:a16="http://schemas.microsoft.com/office/drawing/2014/main" id="{A38C0260-7070-4B8D-9ED0-2080F33D7261}"/>
            </a:ext>
          </a:extLst>
        </xdr:cNvPr>
        <xdr:cNvSpPr/>
      </xdr:nvSpPr>
      <xdr:spPr>
        <a:xfrm>
          <a:off x="2476500" y="5413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52524</xdr:rowOff>
    </xdr:from>
    <xdr:to>
      <xdr:col>7</xdr:col>
      <xdr:colOff>187325</xdr:colOff>
      <xdr:row>31</xdr:row>
      <xdr:rowOff>154124</xdr:rowOff>
    </xdr:to>
    <xdr:sp macro="" textlink="">
      <xdr:nvSpPr>
        <xdr:cNvPr id="87" name="フローチャート: 判断 86">
          <a:extLst>
            <a:ext uri="{FF2B5EF4-FFF2-40B4-BE49-F238E27FC236}">
              <a16:creationId xmlns:a16="http://schemas.microsoft.com/office/drawing/2014/main" id="{EF9F2796-7789-41A2-B8AC-6C47C29CB4B7}"/>
            </a:ext>
          </a:extLst>
        </xdr:cNvPr>
        <xdr:cNvSpPr/>
      </xdr:nvSpPr>
      <xdr:spPr>
        <a:xfrm>
          <a:off x="1714500" y="5367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27040517-65BC-4E77-8184-7C6FD0780E57}"/>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B40F8C41-FBEB-4069-9AC6-6A438B674B15}"/>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33A888D1-20A9-46BC-8E1A-EDFACD85C9B9}"/>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D147B4DF-235F-445C-817E-9CE439EAFE11}"/>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0C5264A4-864D-4511-A8BD-5D2732A0F454}"/>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42726</xdr:rowOff>
    </xdr:from>
    <xdr:to>
      <xdr:col>23</xdr:col>
      <xdr:colOff>136525</xdr:colOff>
      <xdr:row>33</xdr:row>
      <xdr:rowOff>144326</xdr:rowOff>
    </xdr:to>
    <xdr:sp macro="" textlink="">
      <xdr:nvSpPr>
        <xdr:cNvPr id="93" name="楕円 92">
          <a:extLst>
            <a:ext uri="{FF2B5EF4-FFF2-40B4-BE49-F238E27FC236}">
              <a16:creationId xmlns:a16="http://schemas.microsoft.com/office/drawing/2014/main" id="{92D28374-8EB5-4B5E-964F-ABAF14627504}"/>
            </a:ext>
          </a:extLst>
        </xdr:cNvPr>
        <xdr:cNvSpPr/>
      </xdr:nvSpPr>
      <xdr:spPr>
        <a:xfrm>
          <a:off x="4711700" y="570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21153</xdr:rowOff>
    </xdr:from>
    <xdr:ext cx="405111" cy="259045"/>
    <xdr:sp macro="" textlink="">
      <xdr:nvSpPr>
        <xdr:cNvPr id="94" name="有形固定資産減価償却率該当値テキスト">
          <a:extLst>
            <a:ext uri="{FF2B5EF4-FFF2-40B4-BE49-F238E27FC236}">
              <a16:creationId xmlns:a16="http://schemas.microsoft.com/office/drawing/2014/main" id="{7C8352A5-E0AD-41C6-9D64-D12C94E7EB7B}"/>
            </a:ext>
          </a:extLst>
        </xdr:cNvPr>
        <xdr:cNvSpPr txBox="1"/>
      </xdr:nvSpPr>
      <xdr:spPr>
        <a:xfrm>
          <a:off x="4813300" y="5679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30389</xdr:rowOff>
    </xdr:from>
    <xdr:to>
      <xdr:col>19</xdr:col>
      <xdr:colOff>187325</xdr:colOff>
      <xdr:row>33</xdr:row>
      <xdr:rowOff>131989</xdr:rowOff>
    </xdr:to>
    <xdr:sp macro="" textlink="">
      <xdr:nvSpPr>
        <xdr:cNvPr id="95" name="楕円 94">
          <a:extLst>
            <a:ext uri="{FF2B5EF4-FFF2-40B4-BE49-F238E27FC236}">
              <a16:creationId xmlns:a16="http://schemas.microsoft.com/office/drawing/2014/main" id="{BA9C5A62-F3DD-4BFC-8482-63469C3A4091}"/>
            </a:ext>
          </a:extLst>
        </xdr:cNvPr>
        <xdr:cNvSpPr/>
      </xdr:nvSpPr>
      <xdr:spPr>
        <a:xfrm>
          <a:off x="4000500" y="5688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81190</xdr:rowOff>
    </xdr:from>
    <xdr:to>
      <xdr:col>23</xdr:col>
      <xdr:colOff>85725</xdr:colOff>
      <xdr:row>33</xdr:row>
      <xdr:rowOff>93526</xdr:rowOff>
    </xdr:to>
    <xdr:cxnSp macro="">
      <xdr:nvCxnSpPr>
        <xdr:cNvPr id="96" name="直線コネクタ 95">
          <a:extLst>
            <a:ext uri="{FF2B5EF4-FFF2-40B4-BE49-F238E27FC236}">
              <a16:creationId xmlns:a16="http://schemas.microsoft.com/office/drawing/2014/main" id="{2685DE29-2DA5-45B4-874E-579ABBFF14B3}"/>
            </a:ext>
          </a:extLst>
        </xdr:cNvPr>
        <xdr:cNvCxnSpPr/>
      </xdr:nvCxnSpPr>
      <xdr:spPr>
        <a:xfrm>
          <a:off x="4051300" y="5739040"/>
          <a:ext cx="711200" cy="12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11883</xdr:rowOff>
    </xdr:from>
    <xdr:to>
      <xdr:col>15</xdr:col>
      <xdr:colOff>187325</xdr:colOff>
      <xdr:row>33</xdr:row>
      <xdr:rowOff>113483</xdr:rowOff>
    </xdr:to>
    <xdr:sp macro="" textlink="">
      <xdr:nvSpPr>
        <xdr:cNvPr id="97" name="楕円 96">
          <a:extLst>
            <a:ext uri="{FF2B5EF4-FFF2-40B4-BE49-F238E27FC236}">
              <a16:creationId xmlns:a16="http://schemas.microsoft.com/office/drawing/2014/main" id="{46212D1C-766F-4A61-B9DF-F635176B252C}"/>
            </a:ext>
          </a:extLst>
        </xdr:cNvPr>
        <xdr:cNvSpPr/>
      </xdr:nvSpPr>
      <xdr:spPr>
        <a:xfrm>
          <a:off x="3238500" y="5669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62683</xdr:rowOff>
    </xdr:from>
    <xdr:to>
      <xdr:col>19</xdr:col>
      <xdr:colOff>136525</xdr:colOff>
      <xdr:row>33</xdr:row>
      <xdr:rowOff>81190</xdr:rowOff>
    </xdr:to>
    <xdr:cxnSp macro="">
      <xdr:nvCxnSpPr>
        <xdr:cNvPr id="98" name="直線コネクタ 97">
          <a:extLst>
            <a:ext uri="{FF2B5EF4-FFF2-40B4-BE49-F238E27FC236}">
              <a16:creationId xmlns:a16="http://schemas.microsoft.com/office/drawing/2014/main" id="{662D128D-AB89-4F77-964D-D24E6AFF9FEC}"/>
            </a:ext>
          </a:extLst>
        </xdr:cNvPr>
        <xdr:cNvCxnSpPr/>
      </xdr:nvCxnSpPr>
      <xdr:spPr>
        <a:xfrm>
          <a:off x="3289300" y="5720533"/>
          <a:ext cx="762000" cy="18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149406</xdr:rowOff>
    </xdr:from>
    <xdr:to>
      <xdr:col>11</xdr:col>
      <xdr:colOff>187325</xdr:colOff>
      <xdr:row>33</xdr:row>
      <xdr:rowOff>79556</xdr:rowOff>
    </xdr:to>
    <xdr:sp macro="" textlink="">
      <xdr:nvSpPr>
        <xdr:cNvPr id="99" name="楕円 98">
          <a:extLst>
            <a:ext uri="{FF2B5EF4-FFF2-40B4-BE49-F238E27FC236}">
              <a16:creationId xmlns:a16="http://schemas.microsoft.com/office/drawing/2014/main" id="{F7F6BAA8-8333-4BE5-BE1C-69F59590A637}"/>
            </a:ext>
          </a:extLst>
        </xdr:cNvPr>
        <xdr:cNvSpPr/>
      </xdr:nvSpPr>
      <xdr:spPr>
        <a:xfrm>
          <a:off x="2476500" y="5635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28756</xdr:rowOff>
    </xdr:from>
    <xdr:to>
      <xdr:col>15</xdr:col>
      <xdr:colOff>136525</xdr:colOff>
      <xdr:row>33</xdr:row>
      <xdr:rowOff>62683</xdr:rowOff>
    </xdr:to>
    <xdr:cxnSp macro="">
      <xdr:nvCxnSpPr>
        <xdr:cNvPr id="100" name="直線コネクタ 99">
          <a:extLst>
            <a:ext uri="{FF2B5EF4-FFF2-40B4-BE49-F238E27FC236}">
              <a16:creationId xmlns:a16="http://schemas.microsoft.com/office/drawing/2014/main" id="{8DEA1008-2DCE-46B0-BE9C-D1213127FD80}"/>
            </a:ext>
          </a:extLst>
        </xdr:cNvPr>
        <xdr:cNvCxnSpPr/>
      </xdr:nvCxnSpPr>
      <xdr:spPr>
        <a:xfrm>
          <a:off x="2527300" y="5686606"/>
          <a:ext cx="76200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109311</xdr:rowOff>
    </xdr:from>
    <xdr:to>
      <xdr:col>7</xdr:col>
      <xdr:colOff>187325</xdr:colOff>
      <xdr:row>33</xdr:row>
      <xdr:rowOff>39461</xdr:rowOff>
    </xdr:to>
    <xdr:sp macro="" textlink="">
      <xdr:nvSpPr>
        <xdr:cNvPr id="101" name="楕円 100">
          <a:extLst>
            <a:ext uri="{FF2B5EF4-FFF2-40B4-BE49-F238E27FC236}">
              <a16:creationId xmlns:a16="http://schemas.microsoft.com/office/drawing/2014/main" id="{C1966EC1-EFA6-4DCA-8476-19D7AB8DC539}"/>
            </a:ext>
          </a:extLst>
        </xdr:cNvPr>
        <xdr:cNvSpPr/>
      </xdr:nvSpPr>
      <xdr:spPr>
        <a:xfrm>
          <a:off x="1714500" y="559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160111</xdr:rowOff>
    </xdr:from>
    <xdr:to>
      <xdr:col>11</xdr:col>
      <xdr:colOff>136525</xdr:colOff>
      <xdr:row>33</xdr:row>
      <xdr:rowOff>28756</xdr:rowOff>
    </xdr:to>
    <xdr:cxnSp macro="">
      <xdr:nvCxnSpPr>
        <xdr:cNvPr id="102" name="直線コネクタ 101">
          <a:extLst>
            <a:ext uri="{FF2B5EF4-FFF2-40B4-BE49-F238E27FC236}">
              <a16:creationId xmlns:a16="http://schemas.microsoft.com/office/drawing/2014/main" id="{30FA6943-5019-4AC7-AD79-109696468A31}"/>
            </a:ext>
          </a:extLst>
        </xdr:cNvPr>
        <xdr:cNvCxnSpPr/>
      </xdr:nvCxnSpPr>
      <xdr:spPr>
        <a:xfrm>
          <a:off x="1765300" y="5646511"/>
          <a:ext cx="762000" cy="40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67055</xdr:rowOff>
    </xdr:from>
    <xdr:ext cx="405111" cy="259045"/>
    <xdr:sp macro="" textlink="">
      <xdr:nvSpPr>
        <xdr:cNvPr id="103" name="n_1aveValue有形固定資産減価償却率">
          <a:extLst>
            <a:ext uri="{FF2B5EF4-FFF2-40B4-BE49-F238E27FC236}">
              <a16:creationId xmlns:a16="http://schemas.microsoft.com/office/drawing/2014/main" id="{E1B26673-B8AE-44BD-BBEF-D222385DBADF}"/>
            </a:ext>
          </a:extLst>
        </xdr:cNvPr>
        <xdr:cNvSpPr txBox="1"/>
      </xdr:nvSpPr>
      <xdr:spPr>
        <a:xfrm>
          <a:off x="3836044" y="5210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26959</xdr:rowOff>
    </xdr:from>
    <xdr:ext cx="405111" cy="259045"/>
    <xdr:sp macro="" textlink="">
      <xdr:nvSpPr>
        <xdr:cNvPr id="104" name="n_2aveValue有形固定資産減価償却率">
          <a:extLst>
            <a:ext uri="{FF2B5EF4-FFF2-40B4-BE49-F238E27FC236}">
              <a16:creationId xmlns:a16="http://schemas.microsoft.com/office/drawing/2014/main" id="{F38FC8E9-4B37-4566-8E43-D98AE0073D6A}"/>
            </a:ext>
          </a:extLst>
        </xdr:cNvPr>
        <xdr:cNvSpPr txBox="1"/>
      </xdr:nvSpPr>
      <xdr:spPr>
        <a:xfrm>
          <a:off x="3086744" y="5170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45465</xdr:rowOff>
    </xdr:from>
    <xdr:ext cx="405111" cy="259045"/>
    <xdr:sp macro="" textlink="">
      <xdr:nvSpPr>
        <xdr:cNvPr id="105" name="n_3aveValue有形固定資産減価償却率">
          <a:extLst>
            <a:ext uri="{FF2B5EF4-FFF2-40B4-BE49-F238E27FC236}">
              <a16:creationId xmlns:a16="http://schemas.microsoft.com/office/drawing/2014/main" id="{E1285E2D-1118-4474-A62F-C1C282401B87}"/>
            </a:ext>
          </a:extLst>
        </xdr:cNvPr>
        <xdr:cNvSpPr txBox="1"/>
      </xdr:nvSpPr>
      <xdr:spPr>
        <a:xfrm>
          <a:off x="2324744" y="5188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170651</xdr:rowOff>
    </xdr:from>
    <xdr:ext cx="405111" cy="259045"/>
    <xdr:sp macro="" textlink="">
      <xdr:nvSpPr>
        <xdr:cNvPr id="106" name="n_4aveValue有形固定資産減価償却率">
          <a:extLst>
            <a:ext uri="{FF2B5EF4-FFF2-40B4-BE49-F238E27FC236}">
              <a16:creationId xmlns:a16="http://schemas.microsoft.com/office/drawing/2014/main" id="{0B52AF41-C54D-4421-B779-C31DDD6AFD39}"/>
            </a:ext>
          </a:extLst>
        </xdr:cNvPr>
        <xdr:cNvSpPr txBox="1"/>
      </xdr:nvSpPr>
      <xdr:spPr>
        <a:xfrm>
          <a:off x="1562744" y="5142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123117</xdr:rowOff>
    </xdr:from>
    <xdr:ext cx="405111" cy="259045"/>
    <xdr:sp macro="" textlink="">
      <xdr:nvSpPr>
        <xdr:cNvPr id="107" name="n_1mainValue有形固定資産減価償却率">
          <a:extLst>
            <a:ext uri="{FF2B5EF4-FFF2-40B4-BE49-F238E27FC236}">
              <a16:creationId xmlns:a16="http://schemas.microsoft.com/office/drawing/2014/main" id="{980093CC-6BC4-4945-854E-FD0289B8B092}"/>
            </a:ext>
          </a:extLst>
        </xdr:cNvPr>
        <xdr:cNvSpPr txBox="1"/>
      </xdr:nvSpPr>
      <xdr:spPr>
        <a:xfrm>
          <a:off x="3836044" y="5780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104611</xdr:rowOff>
    </xdr:from>
    <xdr:ext cx="405111" cy="259045"/>
    <xdr:sp macro="" textlink="">
      <xdr:nvSpPr>
        <xdr:cNvPr id="108" name="n_2mainValue有形固定資産減価償却率">
          <a:extLst>
            <a:ext uri="{FF2B5EF4-FFF2-40B4-BE49-F238E27FC236}">
              <a16:creationId xmlns:a16="http://schemas.microsoft.com/office/drawing/2014/main" id="{21250747-7132-4DBE-8691-4DFB7DF06D16}"/>
            </a:ext>
          </a:extLst>
        </xdr:cNvPr>
        <xdr:cNvSpPr txBox="1"/>
      </xdr:nvSpPr>
      <xdr:spPr>
        <a:xfrm>
          <a:off x="3086744" y="576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70683</xdr:rowOff>
    </xdr:from>
    <xdr:ext cx="405111" cy="259045"/>
    <xdr:sp macro="" textlink="">
      <xdr:nvSpPr>
        <xdr:cNvPr id="109" name="n_3mainValue有形固定資産減価償却率">
          <a:extLst>
            <a:ext uri="{FF2B5EF4-FFF2-40B4-BE49-F238E27FC236}">
              <a16:creationId xmlns:a16="http://schemas.microsoft.com/office/drawing/2014/main" id="{80B37744-7DD7-41D6-8272-F8AF80FC67C8}"/>
            </a:ext>
          </a:extLst>
        </xdr:cNvPr>
        <xdr:cNvSpPr txBox="1"/>
      </xdr:nvSpPr>
      <xdr:spPr>
        <a:xfrm>
          <a:off x="2324744" y="5728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33</xdr:row>
      <xdr:rowOff>30588</xdr:rowOff>
    </xdr:from>
    <xdr:ext cx="405111" cy="259045"/>
    <xdr:sp macro="" textlink="">
      <xdr:nvSpPr>
        <xdr:cNvPr id="110" name="n_4mainValue有形固定資産減価償却率">
          <a:extLst>
            <a:ext uri="{FF2B5EF4-FFF2-40B4-BE49-F238E27FC236}">
              <a16:creationId xmlns:a16="http://schemas.microsoft.com/office/drawing/2014/main" id="{F4C4B038-3ED6-4494-BB95-9C0A66ACF530}"/>
            </a:ext>
          </a:extLst>
        </xdr:cNvPr>
        <xdr:cNvSpPr txBox="1"/>
      </xdr:nvSpPr>
      <xdr:spPr>
        <a:xfrm>
          <a:off x="1562744" y="5688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1A815F7A-2662-476E-88AC-22A59632D101}"/>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5D9FE902-4DC3-47A6-8469-80AB8870122F}"/>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a:extLst>
            <a:ext uri="{FF2B5EF4-FFF2-40B4-BE49-F238E27FC236}">
              <a16:creationId xmlns:a16="http://schemas.microsoft.com/office/drawing/2014/main" id="{C5969D99-8F05-4CFE-9EF5-A84D72AB1658}"/>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[ 215.1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162B36A0-65A5-4832-8B32-9D8FE5827D0F}"/>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3593F3E1-5E7D-4C46-8658-F5FA03823A21}"/>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4F0609E7-84AD-420E-A45A-18029F969DBD}"/>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4D1DCB36-FBDD-452C-9C25-99826C4B682D}"/>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CA17447A-968D-4A18-AB12-A1024F43648E}"/>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65BC54B2-A45C-4BDC-A98B-9166F682ED2B}"/>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7C759B85-49B6-4243-88EC-32F2A881D24A}"/>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115C7635-7727-4F84-870B-234D1E3E9D32}"/>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74432100-EB01-4D1A-98C8-1B0BFF5E6C7B}"/>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292247DB-FE5E-4F7D-AF4E-76D73C099200}"/>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債務償還比率については、昨年度との比較で、</a:t>
          </a:r>
          <a:r>
            <a:rPr kumimoji="1" lang="en-US" altLang="ja-JP" sz="1100">
              <a:latin typeface="ＭＳ Ｐゴシック" panose="020B0600070205080204" pitchFamily="50" charset="-128"/>
              <a:ea typeface="ＭＳ Ｐゴシック" panose="020B0600070205080204" pitchFamily="50" charset="-128"/>
            </a:rPr>
            <a:t>39.1</a:t>
          </a:r>
          <a:r>
            <a:rPr kumimoji="1" lang="ja-JP" altLang="en-US" sz="1100">
              <a:latin typeface="ＭＳ Ｐゴシック" panose="020B0600070205080204" pitchFamily="50" charset="-128"/>
              <a:ea typeface="ＭＳ Ｐゴシック" panose="020B0600070205080204" pitchFamily="50" charset="-128"/>
            </a:rPr>
            <a:t>ポイント減少している。類似団体と比較し</a:t>
          </a:r>
          <a:r>
            <a:rPr kumimoji="1" lang="en-US" altLang="ja-JP" sz="1100">
              <a:latin typeface="ＭＳ Ｐゴシック" panose="020B0600070205080204" pitchFamily="50" charset="-128"/>
              <a:ea typeface="ＭＳ Ｐゴシック" panose="020B0600070205080204" pitchFamily="50" charset="-128"/>
            </a:rPr>
            <a:t>15.0</a:t>
          </a:r>
          <a:r>
            <a:rPr kumimoji="1" lang="ja-JP" altLang="en-US" sz="1100">
              <a:latin typeface="ＭＳ Ｐゴシック" panose="020B0600070205080204" pitchFamily="50" charset="-128"/>
              <a:ea typeface="ＭＳ Ｐゴシック" panose="020B0600070205080204" pitchFamily="50" charset="-128"/>
            </a:rPr>
            <a:t>ポイント高い結果となった。引続き、事業の精査や管理を行い、債務償還比率上昇抑制に努める。</a:t>
          </a: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475208A2-E1B3-46DA-ADD8-68C603DDB624}"/>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A8E3A244-CA8B-488D-B2A0-E99FE1370DC8}"/>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5CE4D349-6229-4FE0-87E9-DA7D6C9FF4B6}"/>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a:extLst>
            <a:ext uri="{FF2B5EF4-FFF2-40B4-BE49-F238E27FC236}">
              <a16:creationId xmlns:a16="http://schemas.microsoft.com/office/drawing/2014/main" id="{76EBF9FE-5092-49EA-B001-0F6390526318}"/>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8" name="テキスト ボックス 127">
          <a:extLst>
            <a:ext uri="{FF2B5EF4-FFF2-40B4-BE49-F238E27FC236}">
              <a16:creationId xmlns:a16="http://schemas.microsoft.com/office/drawing/2014/main" id="{3F869AB6-4FE1-4926-B472-EAFE18677BC7}"/>
            </a:ext>
          </a:extLst>
        </xdr:cNvPr>
        <xdr:cNvSpPr txBox="1"/>
      </xdr:nvSpPr>
      <xdr:spPr>
        <a:xfrm>
          <a:off x="10828811" y="58868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a:extLst>
            <a:ext uri="{FF2B5EF4-FFF2-40B4-BE49-F238E27FC236}">
              <a16:creationId xmlns:a16="http://schemas.microsoft.com/office/drawing/2014/main" id="{9776706E-3946-4F0C-B38F-7E2F9A7CD32A}"/>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a:extLst>
            <a:ext uri="{FF2B5EF4-FFF2-40B4-BE49-F238E27FC236}">
              <a16:creationId xmlns:a16="http://schemas.microsoft.com/office/drawing/2014/main" id="{C6AF7F99-F111-449A-A1BC-C967D9D9F2E6}"/>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a:extLst>
            <a:ext uri="{FF2B5EF4-FFF2-40B4-BE49-F238E27FC236}">
              <a16:creationId xmlns:a16="http://schemas.microsoft.com/office/drawing/2014/main" id="{DA1FB464-A623-413B-A45D-EF6EB6210E86}"/>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a:extLst>
            <a:ext uri="{FF2B5EF4-FFF2-40B4-BE49-F238E27FC236}">
              <a16:creationId xmlns:a16="http://schemas.microsoft.com/office/drawing/2014/main" id="{BB942123-0F2E-4A0E-AA0F-602CD8C4EBC3}"/>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a:extLst>
            <a:ext uri="{FF2B5EF4-FFF2-40B4-BE49-F238E27FC236}">
              <a16:creationId xmlns:a16="http://schemas.microsoft.com/office/drawing/2014/main" id="{E1F86A3F-A762-4CAB-B010-B34F8A8D6610}"/>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a:extLst>
            <a:ext uri="{FF2B5EF4-FFF2-40B4-BE49-F238E27FC236}">
              <a16:creationId xmlns:a16="http://schemas.microsoft.com/office/drawing/2014/main" id="{A01B9635-CF32-424B-9B7B-C5120848BD02}"/>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a:extLst>
            <a:ext uri="{FF2B5EF4-FFF2-40B4-BE49-F238E27FC236}">
              <a16:creationId xmlns:a16="http://schemas.microsoft.com/office/drawing/2014/main" id="{C57047E7-ADB3-4052-BC5C-E9FD340E11C6}"/>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a:extLst>
            <a:ext uri="{FF2B5EF4-FFF2-40B4-BE49-F238E27FC236}">
              <a16:creationId xmlns:a16="http://schemas.microsoft.com/office/drawing/2014/main" id="{FD946D60-BDBA-4F2C-8260-6D8A13DFE0D3}"/>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5330DD44-429F-4BFE-8970-228382A57B49}"/>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C2571406-E30A-4D86-969B-CEA8729B363F}"/>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73078</xdr:rowOff>
    </xdr:to>
    <xdr:cxnSp macro="">
      <xdr:nvCxnSpPr>
        <xdr:cNvPr id="139" name="直線コネクタ 138">
          <a:extLst>
            <a:ext uri="{FF2B5EF4-FFF2-40B4-BE49-F238E27FC236}">
              <a16:creationId xmlns:a16="http://schemas.microsoft.com/office/drawing/2014/main" id="{3B891BE6-D149-4958-8447-1739C8E2DDB9}"/>
            </a:ext>
          </a:extLst>
        </xdr:cNvPr>
        <xdr:cNvCxnSpPr/>
      </xdr:nvCxnSpPr>
      <xdr:spPr>
        <a:xfrm flipV="1">
          <a:off x="14793595" y="4541308"/>
          <a:ext cx="1269" cy="1361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76905</xdr:rowOff>
    </xdr:from>
    <xdr:ext cx="469744" cy="259045"/>
    <xdr:sp macro="" textlink="">
      <xdr:nvSpPr>
        <xdr:cNvPr id="140" name="債務償還比率最小値テキスト">
          <a:extLst>
            <a:ext uri="{FF2B5EF4-FFF2-40B4-BE49-F238E27FC236}">
              <a16:creationId xmlns:a16="http://schemas.microsoft.com/office/drawing/2014/main" id="{A9549D59-5611-4BD9-8DB3-37D55FDF6B6B}"/>
            </a:ext>
          </a:extLst>
        </xdr:cNvPr>
        <xdr:cNvSpPr txBox="1"/>
      </xdr:nvSpPr>
      <xdr:spPr>
        <a:xfrm>
          <a:off x="14846300" y="5906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73078</xdr:rowOff>
    </xdr:from>
    <xdr:to>
      <xdr:col>76</xdr:col>
      <xdr:colOff>111125</xdr:colOff>
      <xdr:row>34</xdr:row>
      <xdr:rowOff>73078</xdr:rowOff>
    </xdr:to>
    <xdr:cxnSp macro="">
      <xdr:nvCxnSpPr>
        <xdr:cNvPr id="141" name="直線コネクタ 140">
          <a:extLst>
            <a:ext uri="{FF2B5EF4-FFF2-40B4-BE49-F238E27FC236}">
              <a16:creationId xmlns:a16="http://schemas.microsoft.com/office/drawing/2014/main" id="{2D91DA17-D4B1-44FF-9451-281F14F63A72}"/>
            </a:ext>
          </a:extLst>
        </xdr:cNvPr>
        <xdr:cNvCxnSpPr/>
      </xdr:nvCxnSpPr>
      <xdr:spPr>
        <a:xfrm>
          <a:off x="14706600" y="5902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a:extLst>
            <a:ext uri="{FF2B5EF4-FFF2-40B4-BE49-F238E27FC236}">
              <a16:creationId xmlns:a16="http://schemas.microsoft.com/office/drawing/2014/main" id="{5676B691-AF00-45E0-AE37-F8D48F6BCE37}"/>
            </a:ext>
          </a:extLst>
        </xdr:cNvPr>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a:extLst>
            <a:ext uri="{FF2B5EF4-FFF2-40B4-BE49-F238E27FC236}">
              <a16:creationId xmlns:a16="http://schemas.microsoft.com/office/drawing/2014/main" id="{6574D49B-1049-4837-85C4-94F9F5DDD9A7}"/>
            </a:ext>
          </a:extLst>
        </xdr:cNvPr>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72799</xdr:rowOff>
    </xdr:from>
    <xdr:ext cx="469744" cy="259045"/>
    <xdr:sp macro="" textlink="">
      <xdr:nvSpPr>
        <xdr:cNvPr id="144" name="債務償還比率平均値テキスト">
          <a:extLst>
            <a:ext uri="{FF2B5EF4-FFF2-40B4-BE49-F238E27FC236}">
              <a16:creationId xmlns:a16="http://schemas.microsoft.com/office/drawing/2014/main" id="{9FE4831D-C094-4FB0-9926-75FBEC4B9F7C}"/>
            </a:ext>
          </a:extLst>
        </xdr:cNvPr>
        <xdr:cNvSpPr txBox="1"/>
      </xdr:nvSpPr>
      <xdr:spPr>
        <a:xfrm>
          <a:off x="14846300" y="47019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49922</xdr:rowOff>
    </xdr:from>
    <xdr:to>
      <xdr:col>76</xdr:col>
      <xdr:colOff>73025</xdr:colOff>
      <xdr:row>28</xdr:row>
      <xdr:rowOff>151522</xdr:rowOff>
    </xdr:to>
    <xdr:sp macro="" textlink="">
      <xdr:nvSpPr>
        <xdr:cNvPr id="145" name="フローチャート: 判断 144">
          <a:extLst>
            <a:ext uri="{FF2B5EF4-FFF2-40B4-BE49-F238E27FC236}">
              <a16:creationId xmlns:a16="http://schemas.microsoft.com/office/drawing/2014/main" id="{98F4324C-A953-4215-8D4B-BED2BDE0A197}"/>
            </a:ext>
          </a:extLst>
        </xdr:cNvPr>
        <xdr:cNvSpPr/>
      </xdr:nvSpPr>
      <xdr:spPr>
        <a:xfrm>
          <a:off x="14744700" y="4850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71152</xdr:rowOff>
    </xdr:from>
    <xdr:to>
      <xdr:col>72</xdr:col>
      <xdr:colOff>123825</xdr:colOff>
      <xdr:row>29</xdr:row>
      <xdr:rowOff>1302</xdr:rowOff>
    </xdr:to>
    <xdr:sp macro="" textlink="">
      <xdr:nvSpPr>
        <xdr:cNvPr id="146" name="フローチャート: 判断 145">
          <a:extLst>
            <a:ext uri="{FF2B5EF4-FFF2-40B4-BE49-F238E27FC236}">
              <a16:creationId xmlns:a16="http://schemas.microsoft.com/office/drawing/2014/main" id="{F5BC4A93-52A0-49FC-928F-D07C4A29D149}"/>
            </a:ext>
          </a:extLst>
        </xdr:cNvPr>
        <xdr:cNvSpPr/>
      </xdr:nvSpPr>
      <xdr:spPr>
        <a:xfrm>
          <a:off x="14033500" y="487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40217</xdr:rowOff>
    </xdr:from>
    <xdr:to>
      <xdr:col>68</xdr:col>
      <xdr:colOff>123825</xdr:colOff>
      <xdr:row>29</xdr:row>
      <xdr:rowOff>141817</xdr:rowOff>
    </xdr:to>
    <xdr:sp macro="" textlink="">
      <xdr:nvSpPr>
        <xdr:cNvPr id="147" name="フローチャート: 判断 146">
          <a:extLst>
            <a:ext uri="{FF2B5EF4-FFF2-40B4-BE49-F238E27FC236}">
              <a16:creationId xmlns:a16="http://schemas.microsoft.com/office/drawing/2014/main" id="{399A79A9-A7B6-48C5-8EC1-C5FF832D1FAC}"/>
            </a:ext>
          </a:extLst>
        </xdr:cNvPr>
        <xdr:cNvSpPr/>
      </xdr:nvSpPr>
      <xdr:spPr>
        <a:xfrm>
          <a:off x="13271500" y="50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77470</xdr:rowOff>
    </xdr:from>
    <xdr:to>
      <xdr:col>64</xdr:col>
      <xdr:colOff>123825</xdr:colOff>
      <xdr:row>31</xdr:row>
      <xdr:rowOff>7620</xdr:rowOff>
    </xdr:to>
    <xdr:sp macro="" textlink="">
      <xdr:nvSpPr>
        <xdr:cNvPr id="148" name="フローチャート: 判断 147">
          <a:extLst>
            <a:ext uri="{FF2B5EF4-FFF2-40B4-BE49-F238E27FC236}">
              <a16:creationId xmlns:a16="http://schemas.microsoft.com/office/drawing/2014/main" id="{0E5C1284-BA4F-4CB1-9B2F-587F156C609D}"/>
            </a:ext>
          </a:extLst>
        </xdr:cNvPr>
        <xdr:cNvSpPr/>
      </xdr:nvSpPr>
      <xdr:spPr>
        <a:xfrm>
          <a:off x="12509500" y="52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97441</xdr:rowOff>
    </xdr:from>
    <xdr:to>
      <xdr:col>60</xdr:col>
      <xdr:colOff>123825</xdr:colOff>
      <xdr:row>31</xdr:row>
      <xdr:rowOff>27591</xdr:rowOff>
    </xdr:to>
    <xdr:sp macro="" textlink="">
      <xdr:nvSpPr>
        <xdr:cNvPr id="149" name="フローチャート: 判断 148">
          <a:extLst>
            <a:ext uri="{FF2B5EF4-FFF2-40B4-BE49-F238E27FC236}">
              <a16:creationId xmlns:a16="http://schemas.microsoft.com/office/drawing/2014/main" id="{6A4067C6-43E0-4C3C-98CD-1C98B2BF2275}"/>
            </a:ext>
          </a:extLst>
        </xdr:cNvPr>
        <xdr:cNvSpPr/>
      </xdr:nvSpPr>
      <xdr:spPr>
        <a:xfrm>
          <a:off x="11747500" y="5240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D513175B-84C5-4191-8387-82CDC7134BAE}"/>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AF6082CB-9B0B-4F59-8D07-A865AA0EF30D}"/>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1B402909-E0C0-4B97-8633-0B2C3BF05BAD}"/>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EA002724-173A-49A0-A3A9-1B6A00E9819B}"/>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0D7F75FE-8207-427F-A6CB-873FE6352108}"/>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76909</xdr:rowOff>
    </xdr:from>
    <xdr:to>
      <xdr:col>76</xdr:col>
      <xdr:colOff>73025</xdr:colOff>
      <xdr:row>29</xdr:row>
      <xdr:rowOff>7059</xdr:rowOff>
    </xdr:to>
    <xdr:sp macro="" textlink="">
      <xdr:nvSpPr>
        <xdr:cNvPr id="155" name="楕円 154">
          <a:extLst>
            <a:ext uri="{FF2B5EF4-FFF2-40B4-BE49-F238E27FC236}">
              <a16:creationId xmlns:a16="http://schemas.microsoft.com/office/drawing/2014/main" id="{E20EE473-906B-43EF-8678-DE679A15ADF7}"/>
            </a:ext>
          </a:extLst>
        </xdr:cNvPr>
        <xdr:cNvSpPr/>
      </xdr:nvSpPr>
      <xdr:spPr>
        <a:xfrm>
          <a:off x="14744700" y="4877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55336</xdr:rowOff>
    </xdr:from>
    <xdr:ext cx="469744" cy="259045"/>
    <xdr:sp macro="" textlink="">
      <xdr:nvSpPr>
        <xdr:cNvPr id="156" name="債務償還比率該当値テキスト">
          <a:extLst>
            <a:ext uri="{FF2B5EF4-FFF2-40B4-BE49-F238E27FC236}">
              <a16:creationId xmlns:a16="http://schemas.microsoft.com/office/drawing/2014/main" id="{6E10C168-040A-4923-8F9C-4F51ED7D40A2}"/>
            </a:ext>
          </a:extLst>
        </xdr:cNvPr>
        <xdr:cNvSpPr txBox="1"/>
      </xdr:nvSpPr>
      <xdr:spPr>
        <a:xfrm>
          <a:off x="14846300" y="4855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147257</xdr:rowOff>
    </xdr:from>
    <xdr:to>
      <xdr:col>72</xdr:col>
      <xdr:colOff>123825</xdr:colOff>
      <xdr:row>29</xdr:row>
      <xdr:rowOff>77407</xdr:rowOff>
    </xdr:to>
    <xdr:sp macro="" textlink="">
      <xdr:nvSpPr>
        <xdr:cNvPr id="157" name="楕円 156">
          <a:extLst>
            <a:ext uri="{FF2B5EF4-FFF2-40B4-BE49-F238E27FC236}">
              <a16:creationId xmlns:a16="http://schemas.microsoft.com/office/drawing/2014/main" id="{B0191A52-C1CC-449F-9408-C29F9F48BC73}"/>
            </a:ext>
          </a:extLst>
        </xdr:cNvPr>
        <xdr:cNvSpPr/>
      </xdr:nvSpPr>
      <xdr:spPr>
        <a:xfrm>
          <a:off x="14033500" y="49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127709</xdr:rowOff>
    </xdr:from>
    <xdr:to>
      <xdr:col>76</xdr:col>
      <xdr:colOff>22225</xdr:colOff>
      <xdr:row>29</xdr:row>
      <xdr:rowOff>26607</xdr:rowOff>
    </xdr:to>
    <xdr:cxnSp macro="">
      <xdr:nvCxnSpPr>
        <xdr:cNvPr id="158" name="直線コネクタ 157">
          <a:extLst>
            <a:ext uri="{FF2B5EF4-FFF2-40B4-BE49-F238E27FC236}">
              <a16:creationId xmlns:a16="http://schemas.microsoft.com/office/drawing/2014/main" id="{8DC94F09-6950-4687-B766-7F35F6F435DD}"/>
            </a:ext>
          </a:extLst>
        </xdr:cNvPr>
        <xdr:cNvCxnSpPr/>
      </xdr:nvCxnSpPr>
      <xdr:spPr>
        <a:xfrm flipV="1">
          <a:off x="14084300" y="4928309"/>
          <a:ext cx="711200" cy="70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29231</xdr:rowOff>
    </xdr:from>
    <xdr:to>
      <xdr:col>68</xdr:col>
      <xdr:colOff>123825</xdr:colOff>
      <xdr:row>28</xdr:row>
      <xdr:rowOff>130831</xdr:rowOff>
    </xdr:to>
    <xdr:sp macro="" textlink="">
      <xdr:nvSpPr>
        <xdr:cNvPr id="159" name="楕円 158">
          <a:extLst>
            <a:ext uri="{FF2B5EF4-FFF2-40B4-BE49-F238E27FC236}">
              <a16:creationId xmlns:a16="http://schemas.microsoft.com/office/drawing/2014/main" id="{16349C4A-EE52-4FDE-941E-0255A6198D26}"/>
            </a:ext>
          </a:extLst>
        </xdr:cNvPr>
        <xdr:cNvSpPr/>
      </xdr:nvSpPr>
      <xdr:spPr>
        <a:xfrm>
          <a:off x="13271500" y="482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80031</xdr:rowOff>
    </xdr:from>
    <xdr:to>
      <xdr:col>72</xdr:col>
      <xdr:colOff>73025</xdr:colOff>
      <xdr:row>29</xdr:row>
      <xdr:rowOff>26607</xdr:rowOff>
    </xdr:to>
    <xdr:cxnSp macro="">
      <xdr:nvCxnSpPr>
        <xdr:cNvPr id="160" name="直線コネクタ 159">
          <a:extLst>
            <a:ext uri="{FF2B5EF4-FFF2-40B4-BE49-F238E27FC236}">
              <a16:creationId xmlns:a16="http://schemas.microsoft.com/office/drawing/2014/main" id="{06970114-EFB9-4025-ABA1-836B5097C381}"/>
            </a:ext>
          </a:extLst>
        </xdr:cNvPr>
        <xdr:cNvCxnSpPr/>
      </xdr:nvCxnSpPr>
      <xdr:spPr>
        <a:xfrm>
          <a:off x="13322300" y="4880631"/>
          <a:ext cx="762000" cy="118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39486</xdr:rowOff>
    </xdr:from>
    <xdr:to>
      <xdr:col>64</xdr:col>
      <xdr:colOff>123825</xdr:colOff>
      <xdr:row>28</xdr:row>
      <xdr:rowOff>141086</xdr:rowOff>
    </xdr:to>
    <xdr:sp macro="" textlink="">
      <xdr:nvSpPr>
        <xdr:cNvPr id="161" name="楕円 160">
          <a:extLst>
            <a:ext uri="{FF2B5EF4-FFF2-40B4-BE49-F238E27FC236}">
              <a16:creationId xmlns:a16="http://schemas.microsoft.com/office/drawing/2014/main" id="{28A2F557-28AB-48DE-B520-82582C816FAD}"/>
            </a:ext>
          </a:extLst>
        </xdr:cNvPr>
        <xdr:cNvSpPr/>
      </xdr:nvSpPr>
      <xdr:spPr>
        <a:xfrm>
          <a:off x="12509500" y="484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80031</xdr:rowOff>
    </xdr:from>
    <xdr:to>
      <xdr:col>68</xdr:col>
      <xdr:colOff>73025</xdr:colOff>
      <xdr:row>28</xdr:row>
      <xdr:rowOff>90286</xdr:rowOff>
    </xdr:to>
    <xdr:cxnSp macro="">
      <xdr:nvCxnSpPr>
        <xdr:cNvPr id="162" name="直線コネクタ 161">
          <a:extLst>
            <a:ext uri="{FF2B5EF4-FFF2-40B4-BE49-F238E27FC236}">
              <a16:creationId xmlns:a16="http://schemas.microsoft.com/office/drawing/2014/main" id="{8763166F-671A-4E56-BE65-F25417C4452F}"/>
            </a:ext>
          </a:extLst>
        </xdr:cNvPr>
        <xdr:cNvCxnSpPr/>
      </xdr:nvCxnSpPr>
      <xdr:spPr>
        <a:xfrm flipV="1">
          <a:off x="12560300" y="4880631"/>
          <a:ext cx="762000" cy="10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111802</xdr:rowOff>
    </xdr:from>
    <xdr:to>
      <xdr:col>60</xdr:col>
      <xdr:colOff>123825</xdr:colOff>
      <xdr:row>28</xdr:row>
      <xdr:rowOff>41952</xdr:rowOff>
    </xdr:to>
    <xdr:sp macro="" textlink="">
      <xdr:nvSpPr>
        <xdr:cNvPr id="163" name="楕円 162">
          <a:extLst>
            <a:ext uri="{FF2B5EF4-FFF2-40B4-BE49-F238E27FC236}">
              <a16:creationId xmlns:a16="http://schemas.microsoft.com/office/drawing/2014/main" id="{3C22E66D-F138-4BAE-9F32-2513C9FEEBD9}"/>
            </a:ext>
          </a:extLst>
        </xdr:cNvPr>
        <xdr:cNvSpPr/>
      </xdr:nvSpPr>
      <xdr:spPr>
        <a:xfrm>
          <a:off x="11747500" y="474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162602</xdr:rowOff>
    </xdr:from>
    <xdr:to>
      <xdr:col>64</xdr:col>
      <xdr:colOff>73025</xdr:colOff>
      <xdr:row>28</xdr:row>
      <xdr:rowOff>90286</xdr:rowOff>
    </xdr:to>
    <xdr:cxnSp macro="">
      <xdr:nvCxnSpPr>
        <xdr:cNvPr id="164" name="直線コネクタ 163">
          <a:extLst>
            <a:ext uri="{FF2B5EF4-FFF2-40B4-BE49-F238E27FC236}">
              <a16:creationId xmlns:a16="http://schemas.microsoft.com/office/drawing/2014/main" id="{A6826A95-E8B4-40AE-92E7-E5DA1F0A5C88}"/>
            </a:ext>
          </a:extLst>
        </xdr:cNvPr>
        <xdr:cNvCxnSpPr/>
      </xdr:nvCxnSpPr>
      <xdr:spPr>
        <a:xfrm>
          <a:off x="11798300" y="4791752"/>
          <a:ext cx="762000" cy="99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17829</xdr:rowOff>
    </xdr:from>
    <xdr:ext cx="469744" cy="259045"/>
    <xdr:sp macro="" textlink="">
      <xdr:nvSpPr>
        <xdr:cNvPr id="165" name="n_1aveValue債務償還比率">
          <a:extLst>
            <a:ext uri="{FF2B5EF4-FFF2-40B4-BE49-F238E27FC236}">
              <a16:creationId xmlns:a16="http://schemas.microsoft.com/office/drawing/2014/main" id="{40A8364C-08E8-4894-A75A-6802BA20B7C7}"/>
            </a:ext>
          </a:extLst>
        </xdr:cNvPr>
        <xdr:cNvSpPr txBox="1"/>
      </xdr:nvSpPr>
      <xdr:spPr>
        <a:xfrm>
          <a:off x="13836727" y="4646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132944</xdr:rowOff>
    </xdr:from>
    <xdr:ext cx="469744" cy="259045"/>
    <xdr:sp macro="" textlink="">
      <xdr:nvSpPr>
        <xdr:cNvPr id="166" name="n_2aveValue債務償還比率">
          <a:extLst>
            <a:ext uri="{FF2B5EF4-FFF2-40B4-BE49-F238E27FC236}">
              <a16:creationId xmlns:a16="http://schemas.microsoft.com/office/drawing/2014/main" id="{758B6FDB-440F-4425-ADD2-6FFB19EFB866}"/>
            </a:ext>
          </a:extLst>
        </xdr:cNvPr>
        <xdr:cNvSpPr txBox="1"/>
      </xdr:nvSpPr>
      <xdr:spPr>
        <a:xfrm>
          <a:off x="13087427" y="5104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170197</xdr:rowOff>
    </xdr:from>
    <xdr:ext cx="469744" cy="259045"/>
    <xdr:sp macro="" textlink="">
      <xdr:nvSpPr>
        <xdr:cNvPr id="167" name="n_3aveValue債務償還比率">
          <a:extLst>
            <a:ext uri="{FF2B5EF4-FFF2-40B4-BE49-F238E27FC236}">
              <a16:creationId xmlns:a16="http://schemas.microsoft.com/office/drawing/2014/main" id="{C042DF89-C3F9-46B6-A627-0C9953F52924}"/>
            </a:ext>
          </a:extLst>
        </xdr:cNvPr>
        <xdr:cNvSpPr txBox="1"/>
      </xdr:nvSpPr>
      <xdr:spPr>
        <a:xfrm>
          <a:off x="12325427" y="5313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18718</xdr:rowOff>
    </xdr:from>
    <xdr:ext cx="469744" cy="259045"/>
    <xdr:sp macro="" textlink="">
      <xdr:nvSpPr>
        <xdr:cNvPr id="168" name="n_4aveValue債務償還比率">
          <a:extLst>
            <a:ext uri="{FF2B5EF4-FFF2-40B4-BE49-F238E27FC236}">
              <a16:creationId xmlns:a16="http://schemas.microsoft.com/office/drawing/2014/main" id="{64EBAC2C-B43F-49E2-B77B-6C24D0D4B9B1}"/>
            </a:ext>
          </a:extLst>
        </xdr:cNvPr>
        <xdr:cNvSpPr txBox="1"/>
      </xdr:nvSpPr>
      <xdr:spPr>
        <a:xfrm>
          <a:off x="11563427" y="5333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68534</xdr:rowOff>
    </xdr:from>
    <xdr:ext cx="469744" cy="259045"/>
    <xdr:sp macro="" textlink="">
      <xdr:nvSpPr>
        <xdr:cNvPr id="169" name="n_1mainValue債務償還比率">
          <a:extLst>
            <a:ext uri="{FF2B5EF4-FFF2-40B4-BE49-F238E27FC236}">
              <a16:creationId xmlns:a16="http://schemas.microsoft.com/office/drawing/2014/main" id="{DB5F3EB0-FB9A-4F36-B1D1-1D18585E495F}"/>
            </a:ext>
          </a:extLst>
        </xdr:cNvPr>
        <xdr:cNvSpPr txBox="1"/>
      </xdr:nvSpPr>
      <xdr:spPr>
        <a:xfrm>
          <a:off x="13836727" y="5040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147358</xdr:rowOff>
    </xdr:from>
    <xdr:ext cx="469744" cy="259045"/>
    <xdr:sp macro="" textlink="">
      <xdr:nvSpPr>
        <xdr:cNvPr id="170" name="n_2mainValue債務償還比率">
          <a:extLst>
            <a:ext uri="{FF2B5EF4-FFF2-40B4-BE49-F238E27FC236}">
              <a16:creationId xmlns:a16="http://schemas.microsoft.com/office/drawing/2014/main" id="{F94E3234-19F8-4B87-9CE1-6E6DD89B884F}"/>
            </a:ext>
          </a:extLst>
        </xdr:cNvPr>
        <xdr:cNvSpPr txBox="1"/>
      </xdr:nvSpPr>
      <xdr:spPr>
        <a:xfrm>
          <a:off x="13087427" y="4605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157613</xdr:rowOff>
    </xdr:from>
    <xdr:ext cx="469744" cy="259045"/>
    <xdr:sp macro="" textlink="">
      <xdr:nvSpPr>
        <xdr:cNvPr id="171" name="n_3mainValue債務償還比率">
          <a:extLst>
            <a:ext uri="{FF2B5EF4-FFF2-40B4-BE49-F238E27FC236}">
              <a16:creationId xmlns:a16="http://schemas.microsoft.com/office/drawing/2014/main" id="{476D877E-90BC-40C1-8C41-95BDFFFB90E1}"/>
            </a:ext>
          </a:extLst>
        </xdr:cNvPr>
        <xdr:cNvSpPr txBox="1"/>
      </xdr:nvSpPr>
      <xdr:spPr>
        <a:xfrm>
          <a:off x="12325427" y="4615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58479</xdr:rowOff>
    </xdr:from>
    <xdr:ext cx="469744" cy="259045"/>
    <xdr:sp macro="" textlink="">
      <xdr:nvSpPr>
        <xdr:cNvPr id="172" name="n_4mainValue債務償還比率">
          <a:extLst>
            <a:ext uri="{FF2B5EF4-FFF2-40B4-BE49-F238E27FC236}">
              <a16:creationId xmlns:a16="http://schemas.microsoft.com/office/drawing/2014/main" id="{FAA2F289-E801-49FF-90AC-76D5578CDE4C}"/>
            </a:ext>
          </a:extLst>
        </xdr:cNvPr>
        <xdr:cNvSpPr txBox="1"/>
      </xdr:nvSpPr>
      <xdr:spPr>
        <a:xfrm>
          <a:off x="11563427" y="4516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3F9F6FD5-7C12-42A1-A8E8-34000A9DE6FF}"/>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88292732-36F3-4A5E-883D-18D9809BBFDF}"/>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89407BED-BF69-42CD-9107-9BE315BAEEC4}"/>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F9F0DFE8-FB6F-421F-9C40-5598B7056080}"/>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2CC21454-0E12-4535-A711-678AA459D869}"/>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906E4ADB-C2B2-4BCE-AC5C-BC75FCA1930D}"/>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58987CA-758F-4008-AEA3-F31C99914D2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D2C0749-D4DD-49A7-9B4D-277B64794B4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8AB034B-1A89-4CE7-AD17-51B2883ABB6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4CB3D2D-C8EE-4D9D-9426-684019F4E37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徳島県勝浦町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F7FBB64-9EA8-423E-8D6F-BB51D2BBDFF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0FB7465-8BAB-40DC-ADFC-6BC2CF442C1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DD5A0E1-FA72-4143-AC58-9F88B8A728E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BBD695E-3F74-4022-8E67-0FA4E12E11F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5D524A9-C461-4078-BABD-BCCC1650113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E78CC67-506F-42F2-9121-A4A116FC5A8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4,825
4,791
69.83
4,422,095
4,006,322
327,579
2,552,457
3,238,032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DB00803-14C9-4F65-A3ED-3098C795FAC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CFFBF-9384-497F-8D5B-67AF7692F82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A7F07BE-7146-41BB-9ADE-4775D603982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30622B2-67D0-4A9C-9664-B69A301FFC0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A41AA0F-45C8-4249-BA9B-D6642DC080A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1CD2A98A-2B89-4BCC-A8F2-76BE4B21CE86}"/>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7682D5F-3CAB-48C9-9A47-55DEE9B16CA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717A804-993D-4EDE-A354-CFF33C3E4C5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F86B1E6-6F17-41D5-B4F6-AC9F45B24D8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245F41C-33E5-439B-B8C5-D31403D4DC9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3196EFC-6BEE-4369-9481-93C43F65442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44CC2A0-9E53-4BF5-A62E-23F25403087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B2A294C-4B78-4715-BDC4-3130442F4A3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472D618-4963-4426-A9B1-9CE58F750CE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41ADF5C-AF64-4DF9-9D0C-AEF27BC35E3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CE569E7-C7A3-4F7B-8532-B9A9AEC873D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6F310E7-2E3B-42E8-816C-C97CBF920B7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F7FA8FA-2C34-4922-B235-DB496CA117D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CA38417-D062-47BE-82C8-33A0BEB79A6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64315FA-2616-487E-86CD-8DA7836135B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9A02D0E-CD60-41DC-88F8-00585A2B8B1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F4CE1BD-8664-48C2-A201-F720CC52B3B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36B6CFD-B848-4167-98B2-E8B4EA251AB7}"/>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109E88C-E6F6-4494-8AEE-05DCD435E3C9}"/>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D4587BA-C21E-493B-AE34-DBF24DBE874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7CA61DF-C5C7-4B7C-822A-CE4EFB94428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2E0AB7C-E468-4ADF-9D3E-2BDFB2370AF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7C6EA2B-D2D5-4FBD-B7B6-84EF5F159ED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315E919-74FC-4709-B438-252EC3C9D304}"/>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E352C18-A5DB-4C59-B76B-9BEDB0B4074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CD4343E-903D-40A0-90C7-CD4B987750EE}"/>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4A096AD-1D75-49CE-B770-D8B7098F6303}"/>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F6A1A9B8-C3A3-4378-9052-302F58C65AE4}"/>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DA07C46-1228-49FA-BC52-518D530C8D47}"/>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79A73495-015F-4F1C-B3AA-FB4BF4F019B3}"/>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906B2CF0-ED6F-4AC3-994D-598C9DC679A9}"/>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456DF935-83E4-47C5-8686-536C602EF3B6}"/>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3815E8A2-BB1A-48B0-8FB5-B94001ABE97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59C277C-3BD0-48DF-9A68-2F963E232B66}"/>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15E567D1-71CC-424F-A48B-21236403E7F1}"/>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80510E16-01AF-4348-AF57-F82CE213B48C}"/>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943CD0A8-8067-492E-ADEA-0517DEB34B4C}"/>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776EB863-3BC7-4AF3-973E-E9CBD2B51EBB}"/>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B6316036-8E21-4896-8B33-2935F1E6EDE2}"/>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18AE638C-C16B-4871-8E2C-E5398315BD74}"/>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3C43696F-4777-4F70-9566-92D9C8E37D9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64770</xdr:rowOff>
    </xdr:to>
    <xdr:cxnSp macro="">
      <xdr:nvCxnSpPr>
        <xdr:cNvPr id="58" name="直線コネクタ 57">
          <a:extLst>
            <a:ext uri="{FF2B5EF4-FFF2-40B4-BE49-F238E27FC236}">
              <a16:creationId xmlns:a16="http://schemas.microsoft.com/office/drawing/2014/main" id="{5471D434-4066-4054-A1CE-CBE4894DBF44}"/>
            </a:ext>
          </a:extLst>
        </xdr:cNvPr>
        <xdr:cNvCxnSpPr/>
      </xdr:nvCxnSpPr>
      <xdr:spPr>
        <a:xfrm flipV="1">
          <a:off x="4634865" y="5660572"/>
          <a:ext cx="0" cy="1605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68597</xdr:rowOff>
    </xdr:from>
    <xdr:ext cx="405111" cy="259045"/>
    <xdr:sp macro="" textlink="">
      <xdr:nvSpPr>
        <xdr:cNvPr id="59" name="【道路】&#10;有形固定資産減価償却率最小値テキスト">
          <a:extLst>
            <a:ext uri="{FF2B5EF4-FFF2-40B4-BE49-F238E27FC236}">
              <a16:creationId xmlns:a16="http://schemas.microsoft.com/office/drawing/2014/main" id="{82B83E5B-2BD2-4065-9D27-01E481FDF176}"/>
            </a:ext>
          </a:extLst>
        </xdr:cNvPr>
        <xdr:cNvSpPr txBox="1"/>
      </xdr:nvSpPr>
      <xdr:spPr>
        <a:xfrm>
          <a:off x="4673600" y="726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64770</xdr:rowOff>
    </xdr:from>
    <xdr:to>
      <xdr:col>24</xdr:col>
      <xdr:colOff>152400</xdr:colOff>
      <xdr:row>42</xdr:row>
      <xdr:rowOff>64770</xdr:rowOff>
    </xdr:to>
    <xdr:cxnSp macro="">
      <xdr:nvCxnSpPr>
        <xdr:cNvPr id="60" name="直線コネクタ 59">
          <a:extLst>
            <a:ext uri="{FF2B5EF4-FFF2-40B4-BE49-F238E27FC236}">
              <a16:creationId xmlns:a16="http://schemas.microsoft.com/office/drawing/2014/main" id="{84C0BF29-1F3A-4D0E-A98B-107BD41E202D}"/>
            </a:ext>
          </a:extLst>
        </xdr:cNvPr>
        <xdr:cNvCxnSpPr/>
      </xdr:nvCxnSpPr>
      <xdr:spPr>
        <a:xfrm>
          <a:off x="4546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3E3A1695-6B5F-48C1-BC90-D5B4A276B819}"/>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49688150-58B9-40FD-9C71-DD5C820E7906}"/>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30315</xdr:rowOff>
    </xdr:from>
    <xdr:ext cx="405111" cy="259045"/>
    <xdr:sp macro="" textlink="">
      <xdr:nvSpPr>
        <xdr:cNvPr id="63" name="【道路】&#10;有形固定資産減価償却率平均値テキスト">
          <a:extLst>
            <a:ext uri="{FF2B5EF4-FFF2-40B4-BE49-F238E27FC236}">
              <a16:creationId xmlns:a16="http://schemas.microsoft.com/office/drawing/2014/main" id="{9D1DA94C-ADF2-450C-B4EF-F0A2CECAB9E0}"/>
            </a:ext>
          </a:extLst>
        </xdr:cNvPr>
        <xdr:cNvSpPr txBox="1"/>
      </xdr:nvSpPr>
      <xdr:spPr>
        <a:xfrm>
          <a:off x="4673600" y="65454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7438</xdr:rowOff>
    </xdr:from>
    <xdr:to>
      <xdr:col>24</xdr:col>
      <xdr:colOff>114300</xdr:colOff>
      <xdr:row>39</xdr:row>
      <xdr:rowOff>109038</xdr:rowOff>
    </xdr:to>
    <xdr:sp macro="" textlink="">
      <xdr:nvSpPr>
        <xdr:cNvPr id="64" name="フローチャート: 判断 63">
          <a:extLst>
            <a:ext uri="{FF2B5EF4-FFF2-40B4-BE49-F238E27FC236}">
              <a16:creationId xmlns:a16="http://schemas.microsoft.com/office/drawing/2014/main" id="{0384F07C-C126-4CD0-B279-B9D383DA4786}"/>
            </a:ext>
          </a:extLst>
        </xdr:cNvPr>
        <xdr:cNvSpPr/>
      </xdr:nvSpPr>
      <xdr:spPr>
        <a:xfrm>
          <a:off x="4584700" y="669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156028</xdr:rowOff>
    </xdr:from>
    <xdr:to>
      <xdr:col>20</xdr:col>
      <xdr:colOff>38100</xdr:colOff>
      <xdr:row>39</xdr:row>
      <xdr:rowOff>86178</xdr:rowOff>
    </xdr:to>
    <xdr:sp macro="" textlink="">
      <xdr:nvSpPr>
        <xdr:cNvPr id="65" name="フローチャート: 判断 64">
          <a:extLst>
            <a:ext uri="{FF2B5EF4-FFF2-40B4-BE49-F238E27FC236}">
              <a16:creationId xmlns:a16="http://schemas.microsoft.com/office/drawing/2014/main" id="{76DD8CA5-0E12-4783-BB2A-4BE4D0BECD35}"/>
            </a:ext>
          </a:extLst>
        </xdr:cNvPr>
        <xdr:cNvSpPr/>
      </xdr:nvSpPr>
      <xdr:spPr>
        <a:xfrm>
          <a:off x="37465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123372</xdr:rowOff>
    </xdr:from>
    <xdr:to>
      <xdr:col>15</xdr:col>
      <xdr:colOff>101600</xdr:colOff>
      <xdr:row>39</xdr:row>
      <xdr:rowOff>53522</xdr:rowOff>
    </xdr:to>
    <xdr:sp macro="" textlink="">
      <xdr:nvSpPr>
        <xdr:cNvPr id="66" name="フローチャート: 判断 65">
          <a:extLst>
            <a:ext uri="{FF2B5EF4-FFF2-40B4-BE49-F238E27FC236}">
              <a16:creationId xmlns:a16="http://schemas.microsoft.com/office/drawing/2014/main" id="{37AC4C15-339B-42D4-8923-2E8DBA5244F7}"/>
            </a:ext>
          </a:extLst>
        </xdr:cNvPr>
        <xdr:cNvSpPr/>
      </xdr:nvSpPr>
      <xdr:spPr>
        <a:xfrm>
          <a:off x="2857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125004</xdr:rowOff>
    </xdr:from>
    <xdr:to>
      <xdr:col>10</xdr:col>
      <xdr:colOff>165100</xdr:colOff>
      <xdr:row>39</xdr:row>
      <xdr:rowOff>55154</xdr:rowOff>
    </xdr:to>
    <xdr:sp macro="" textlink="">
      <xdr:nvSpPr>
        <xdr:cNvPr id="67" name="フローチャート: 判断 66">
          <a:extLst>
            <a:ext uri="{FF2B5EF4-FFF2-40B4-BE49-F238E27FC236}">
              <a16:creationId xmlns:a16="http://schemas.microsoft.com/office/drawing/2014/main" id="{F870478F-388F-4999-B644-A74831F36A31}"/>
            </a:ext>
          </a:extLst>
        </xdr:cNvPr>
        <xdr:cNvSpPr/>
      </xdr:nvSpPr>
      <xdr:spPr>
        <a:xfrm>
          <a:off x="1968500" y="664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102144</xdr:rowOff>
    </xdr:from>
    <xdr:to>
      <xdr:col>6</xdr:col>
      <xdr:colOff>38100</xdr:colOff>
      <xdr:row>39</xdr:row>
      <xdr:rowOff>32294</xdr:rowOff>
    </xdr:to>
    <xdr:sp macro="" textlink="">
      <xdr:nvSpPr>
        <xdr:cNvPr id="68" name="フローチャート: 判断 67">
          <a:extLst>
            <a:ext uri="{FF2B5EF4-FFF2-40B4-BE49-F238E27FC236}">
              <a16:creationId xmlns:a16="http://schemas.microsoft.com/office/drawing/2014/main" id="{CA03EF3F-8FB8-4C76-BE77-C767590F0A18}"/>
            </a:ext>
          </a:extLst>
        </xdr:cNvPr>
        <xdr:cNvSpPr/>
      </xdr:nvSpPr>
      <xdr:spPr>
        <a:xfrm>
          <a:off x="1079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7947357-C5DF-40CA-B866-FCB63D1409B6}"/>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3433650-D792-463B-AA0F-8B0C2426FAD6}"/>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F97E6D38-8005-41E2-8C88-7C906ACC89E6}"/>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31A77466-CB50-49CA-A0FC-54EB0FF35248}"/>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441E01CF-5DC4-4FBD-B479-8B34EAC664F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4173</xdr:rowOff>
    </xdr:from>
    <xdr:to>
      <xdr:col>24</xdr:col>
      <xdr:colOff>114300</xdr:colOff>
      <xdr:row>40</xdr:row>
      <xdr:rowOff>105773</xdr:rowOff>
    </xdr:to>
    <xdr:sp macro="" textlink="">
      <xdr:nvSpPr>
        <xdr:cNvPr id="74" name="楕円 73">
          <a:extLst>
            <a:ext uri="{FF2B5EF4-FFF2-40B4-BE49-F238E27FC236}">
              <a16:creationId xmlns:a16="http://schemas.microsoft.com/office/drawing/2014/main" id="{0021715C-50F7-4B5D-9469-C4F91F4BBF5F}"/>
            </a:ext>
          </a:extLst>
        </xdr:cNvPr>
        <xdr:cNvSpPr/>
      </xdr:nvSpPr>
      <xdr:spPr>
        <a:xfrm>
          <a:off x="4584700" y="686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154050</xdr:rowOff>
    </xdr:from>
    <xdr:ext cx="405111" cy="259045"/>
    <xdr:sp macro="" textlink="">
      <xdr:nvSpPr>
        <xdr:cNvPr id="75" name="【道路】&#10;有形固定資産減価償却率該当値テキスト">
          <a:extLst>
            <a:ext uri="{FF2B5EF4-FFF2-40B4-BE49-F238E27FC236}">
              <a16:creationId xmlns:a16="http://schemas.microsoft.com/office/drawing/2014/main" id="{59A6F7B1-45C1-4CB3-B3A1-3E314F92D39A}"/>
            </a:ext>
          </a:extLst>
        </xdr:cNvPr>
        <xdr:cNvSpPr txBox="1"/>
      </xdr:nvSpPr>
      <xdr:spPr>
        <a:xfrm>
          <a:off x="4673600" y="684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165826</xdr:rowOff>
    </xdr:from>
    <xdr:to>
      <xdr:col>20</xdr:col>
      <xdr:colOff>38100</xdr:colOff>
      <xdr:row>40</xdr:row>
      <xdr:rowOff>95976</xdr:rowOff>
    </xdr:to>
    <xdr:sp macro="" textlink="">
      <xdr:nvSpPr>
        <xdr:cNvPr id="76" name="楕円 75">
          <a:extLst>
            <a:ext uri="{FF2B5EF4-FFF2-40B4-BE49-F238E27FC236}">
              <a16:creationId xmlns:a16="http://schemas.microsoft.com/office/drawing/2014/main" id="{5C590671-252A-43DB-943F-FECFCAE2AC22}"/>
            </a:ext>
          </a:extLst>
        </xdr:cNvPr>
        <xdr:cNvSpPr/>
      </xdr:nvSpPr>
      <xdr:spPr>
        <a:xfrm>
          <a:off x="3746500" y="685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45176</xdr:rowOff>
    </xdr:from>
    <xdr:to>
      <xdr:col>24</xdr:col>
      <xdr:colOff>63500</xdr:colOff>
      <xdr:row>40</xdr:row>
      <xdr:rowOff>54973</xdr:rowOff>
    </xdr:to>
    <xdr:cxnSp macro="">
      <xdr:nvCxnSpPr>
        <xdr:cNvPr id="77" name="直線コネクタ 76">
          <a:extLst>
            <a:ext uri="{FF2B5EF4-FFF2-40B4-BE49-F238E27FC236}">
              <a16:creationId xmlns:a16="http://schemas.microsoft.com/office/drawing/2014/main" id="{738373E4-408D-4F02-B022-77A68DA46D6E}"/>
            </a:ext>
          </a:extLst>
        </xdr:cNvPr>
        <xdr:cNvCxnSpPr/>
      </xdr:nvCxnSpPr>
      <xdr:spPr>
        <a:xfrm>
          <a:off x="3797300" y="6903176"/>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136434</xdr:rowOff>
    </xdr:from>
    <xdr:to>
      <xdr:col>15</xdr:col>
      <xdr:colOff>101600</xdr:colOff>
      <xdr:row>40</xdr:row>
      <xdr:rowOff>66584</xdr:rowOff>
    </xdr:to>
    <xdr:sp macro="" textlink="">
      <xdr:nvSpPr>
        <xdr:cNvPr id="78" name="楕円 77">
          <a:extLst>
            <a:ext uri="{FF2B5EF4-FFF2-40B4-BE49-F238E27FC236}">
              <a16:creationId xmlns:a16="http://schemas.microsoft.com/office/drawing/2014/main" id="{4693BE9A-9E3D-41BD-B6EA-37BCE67CF107}"/>
            </a:ext>
          </a:extLst>
        </xdr:cNvPr>
        <xdr:cNvSpPr/>
      </xdr:nvSpPr>
      <xdr:spPr>
        <a:xfrm>
          <a:off x="2857500" y="682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15784</xdr:rowOff>
    </xdr:from>
    <xdr:to>
      <xdr:col>19</xdr:col>
      <xdr:colOff>177800</xdr:colOff>
      <xdr:row>40</xdr:row>
      <xdr:rowOff>45176</xdr:rowOff>
    </xdr:to>
    <xdr:cxnSp macro="">
      <xdr:nvCxnSpPr>
        <xdr:cNvPr id="79" name="直線コネクタ 78">
          <a:extLst>
            <a:ext uri="{FF2B5EF4-FFF2-40B4-BE49-F238E27FC236}">
              <a16:creationId xmlns:a16="http://schemas.microsoft.com/office/drawing/2014/main" id="{90636164-4713-4CC9-B11D-416BFEF23FE9}"/>
            </a:ext>
          </a:extLst>
        </xdr:cNvPr>
        <xdr:cNvCxnSpPr/>
      </xdr:nvCxnSpPr>
      <xdr:spPr>
        <a:xfrm>
          <a:off x="2908300" y="687378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116840</xdr:rowOff>
    </xdr:from>
    <xdr:to>
      <xdr:col>10</xdr:col>
      <xdr:colOff>165100</xdr:colOff>
      <xdr:row>40</xdr:row>
      <xdr:rowOff>46990</xdr:rowOff>
    </xdr:to>
    <xdr:sp macro="" textlink="">
      <xdr:nvSpPr>
        <xdr:cNvPr id="80" name="楕円 79">
          <a:extLst>
            <a:ext uri="{FF2B5EF4-FFF2-40B4-BE49-F238E27FC236}">
              <a16:creationId xmlns:a16="http://schemas.microsoft.com/office/drawing/2014/main" id="{6FEB8B6D-FED5-48D7-B161-375E07481D88}"/>
            </a:ext>
          </a:extLst>
        </xdr:cNvPr>
        <xdr:cNvSpPr/>
      </xdr:nvSpPr>
      <xdr:spPr>
        <a:xfrm>
          <a:off x="1968500" y="680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167640</xdr:rowOff>
    </xdr:from>
    <xdr:to>
      <xdr:col>15</xdr:col>
      <xdr:colOff>50800</xdr:colOff>
      <xdr:row>40</xdr:row>
      <xdr:rowOff>15784</xdr:rowOff>
    </xdr:to>
    <xdr:cxnSp macro="">
      <xdr:nvCxnSpPr>
        <xdr:cNvPr id="81" name="直線コネクタ 80">
          <a:extLst>
            <a:ext uri="{FF2B5EF4-FFF2-40B4-BE49-F238E27FC236}">
              <a16:creationId xmlns:a16="http://schemas.microsoft.com/office/drawing/2014/main" id="{238C2C97-56E0-459D-A600-451E0420DA11}"/>
            </a:ext>
          </a:extLst>
        </xdr:cNvPr>
        <xdr:cNvCxnSpPr/>
      </xdr:nvCxnSpPr>
      <xdr:spPr>
        <a:xfrm>
          <a:off x="2019300" y="685419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92347</xdr:rowOff>
    </xdr:from>
    <xdr:to>
      <xdr:col>6</xdr:col>
      <xdr:colOff>38100</xdr:colOff>
      <xdr:row>40</xdr:row>
      <xdr:rowOff>22497</xdr:rowOff>
    </xdr:to>
    <xdr:sp macro="" textlink="">
      <xdr:nvSpPr>
        <xdr:cNvPr id="82" name="楕円 81">
          <a:extLst>
            <a:ext uri="{FF2B5EF4-FFF2-40B4-BE49-F238E27FC236}">
              <a16:creationId xmlns:a16="http://schemas.microsoft.com/office/drawing/2014/main" id="{7F878F28-06CE-43B9-BC1C-48C3EC941616}"/>
            </a:ext>
          </a:extLst>
        </xdr:cNvPr>
        <xdr:cNvSpPr/>
      </xdr:nvSpPr>
      <xdr:spPr>
        <a:xfrm>
          <a:off x="1079500" y="677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143147</xdr:rowOff>
    </xdr:from>
    <xdr:to>
      <xdr:col>10</xdr:col>
      <xdr:colOff>114300</xdr:colOff>
      <xdr:row>39</xdr:row>
      <xdr:rowOff>167640</xdr:rowOff>
    </xdr:to>
    <xdr:cxnSp macro="">
      <xdr:nvCxnSpPr>
        <xdr:cNvPr id="83" name="直線コネクタ 82">
          <a:extLst>
            <a:ext uri="{FF2B5EF4-FFF2-40B4-BE49-F238E27FC236}">
              <a16:creationId xmlns:a16="http://schemas.microsoft.com/office/drawing/2014/main" id="{D6F40098-5AC8-47F8-9B9D-7E381D3E6F02}"/>
            </a:ext>
          </a:extLst>
        </xdr:cNvPr>
        <xdr:cNvCxnSpPr/>
      </xdr:nvCxnSpPr>
      <xdr:spPr>
        <a:xfrm>
          <a:off x="1130300" y="682969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102705</xdr:rowOff>
    </xdr:from>
    <xdr:ext cx="405111" cy="259045"/>
    <xdr:sp macro="" textlink="">
      <xdr:nvSpPr>
        <xdr:cNvPr id="84" name="n_1aveValue【道路】&#10;有形固定資産減価償却率">
          <a:extLst>
            <a:ext uri="{FF2B5EF4-FFF2-40B4-BE49-F238E27FC236}">
              <a16:creationId xmlns:a16="http://schemas.microsoft.com/office/drawing/2014/main" id="{0A78058B-B093-4163-A826-5F3DC4A5ED27}"/>
            </a:ext>
          </a:extLst>
        </xdr:cNvPr>
        <xdr:cNvSpPr txBox="1"/>
      </xdr:nvSpPr>
      <xdr:spPr>
        <a:xfrm>
          <a:off x="3582044" y="6446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70049</xdr:rowOff>
    </xdr:from>
    <xdr:ext cx="405111" cy="259045"/>
    <xdr:sp macro="" textlink="">
      <xdr:nvSpPr>
        <xdr:cNvPr id="85" name="n_2aveValue【道路】&#10;有形固定資産減価償却率">
          <a:extLst>
            <a:ext uri="{FF2B5EF4-FFF2-40B4-BE49-F238E27FC236}">
              <a16:creationId xmlns:a16="http://schemas.microsoft.com/office/drawing/2014/main" id="{DBBD06FE-FEC6-45DC-A5BB-30DE5281ACF1}"/>
            </a:ext>
          </a:extLst>
        </xdr:cNvPr>
        <xdr:cNvSpPr txBox="1"/>
      </xdr:nvSpPr>
      <xdr:spPr>
        <a:xfrm>
          <a:off x="2705744" y="6413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71681</xdr:rowOff>
    </xdr:from>
    <xdr:ext cx="405111" cy="259045"/>
    <xdr:sp macro="" textlink="">
      <xdr:nvSpPr>
        <xdr:cNvPr id="86" name="n_3aveValue【道路】&#10;有形固定資産減価償却率">
          <a:extLst>
            <a:ext uri="{FF2B5EF4-FFF2-40B4-BE49-F238E27FC236}">
              <a16:creationId xmlns:a16="http://schemas.microsoft.com/office/drawing/2014/main" id="{034B60B1-F975-4D61-8C06-B953723F0DB6}"/>
            </a:ext>
          </a:extLst>
        </xdr:cNvPr>
        <xdr:cNvSpPr txBox="1"/>
      </xdr:nvSpPr>
      <xdr:spPr>
        <a:xfrm>
          <a:off x="1816744" y="641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48821</xdr:rowOff>
    </xdr:from>
    <xdr:ext cx="405111" cy="259045"/>
    <xdr:sp macro="" textlink="">
      <xdr:nvSpPr>
        <xdr:cNvPr id="87" name="n_4aveValue【道路】&#10;有形固定資産減価償却率">
          <a:extLst>
            <a:ext uri="{FF2B5EF4-FFF2-40B4-BE49-F238E27FC236}">
              <a16:creationId xmlns:a16="http://schemas.microsoft.com/office/drawing/2014/main" id="{8D9208A3-B8CA-4754-9A98-98715B5A067E}"/>
            </a:ext>
          </a:extLst>
        </xdr:cNvPr>
        <xdr:cNvSpPr txBox="1"/>
      </xdr:nvSpPr>
      <xdr:spPr>
        <a:xfrm>
          <a:off x="927744" y="639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87103</xdr:rowOff>
    </xdr:from>
    <xdr:ext cx="405111" cy="259045"/>
    <xdr:sp macro="" textlink="">
      <xdr:nvSpPr>
        <xdr:cNvPr id="88" name="n_1mainValue【道路】&#10;有形固定資産減価償却率">
          <a:extLst>
            <a:ext uri="{FF2B5EF4-FFF2-40B4-BE49-F238E27FC236}">
              <a16:creationId xmlns:a16="http://schemas.microsoft.com/office/drawing/2014/main" id="{1E67BF07-A5F3-4270-A890-405ED2A691A0}"/>
            </a:ext>
          </a:extLst>
        </xdr:cNvPr>
        <xdr:cNvSpPr txBox="1"/>
      </xdr:nvSpPr>
      <xdr:spPr>
        <a:xfrm>
          <a:off x="3582044" y="694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57711</xdr:rowOff>
    </xdr:from>
    <xdr:ext cx="405111" cy="259045"/>
    <xdr:sp macro="" textlink="">
      <xdr:nvSpPr>
        <xdr:cNvPr id="89" name="n_2mainValue【道路】&#10;有形固定資産減価償却率">
          <a:extLst>
            <a:ext uri="{FF2B5EF4-FFF2-40B4-BE49-F238E27FC236}">
              <a16:creationId xmlns:a16="http://schemas.microsoft.com/office/drawing/2014/main" id="{C681BB00-E10E-4823-B9E9-BD7AD2FD27C3}"/>
            </a:ext>
          </a:extLst>
        </xdr:cNvPr>
        <xdr:cNvSpPr txBox="1"/>
      </xdr:nvSpPr>
      <xdr:spPr>
        <a:xfrm>
          <a:off x="2705744" y="6915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38117</xdr:rowOff>
    </xdr:from>
    <xdr:ext cx="405111" cy="259045"/>
    <xdr:sp macro="" textlink="">
      <xdr:nvSpPr>
        <xdr:cNvPr id="90" name="n_3mainValue【道路】&#10;有形固定資産減価償却率">
          <a:extLst>
            <a:ext uri="{FF2B5EF4-FFF2-40B4-BE49-F238E27FC236}">
              <a16:creationId xmlns:a16="http://schemas.microsoft.com/office/drawing/2014/main" id="{7D7A6DD1-2675-43CB-8393-1C2D54BA9F38}"/>
            </a:ext>
          </a:extLst>
        </xdr:cNvPr>
        <xdr:cNvSpPr txBox="1"/>
      </xdr:nvSpPr>
      <xdr:spPr>
        <a:xfrm>
          <a:off x="1816744" y="689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13624</xdr:rowOff>
    </xdr:from>
    <xdr:ext cx="405111" cy="259045"/>
    <xdr:sp macro="" textlink="">
      <xdr:nvSpPr>
        <xdr:cNvPr id="91" name="n_4mainValue【道路】&#10;有形固定資産減価償却率">
          <a:extLst>
            <a:ext uri="{FF2B5EF4-FFF2-40B4-BE49-F238E27FC236}">
              <a16:creationId xmlns:a16="http://schemas.microsoft.com/office/drawing/2014/main" id="{DC16FB79-5C1D-4943-A6C4-CBA99B3E26B6}"/>
            </a:ext>
          </a:extLst>
        </xdr:cNvPr>
        <xdr:cNvSpPr txBox="1"/>
      </xdr:nvSpPr>
      <xdr:spPr>
        <a:xfrm>
          <a:off x="927744" y="687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861D25AC-3348-4ABA-8F96-65AFA031E0F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DFB732A1-0C82-4DB8-A990-97AE9984261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789CC3E8-9C76-4582-A53F-DF1E03D1227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A97D7118-9CA1-4570-ADDA-117BFAAAAAB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4BCB751A-6669-4B04-89B4-42CB715353B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9DCD56CA-1D8F-4007-B42E-033743104FE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8865F69D-BC22-4241-A960-1449CD9DC49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9CF812AC-A8FB-4C2B-8FB4-7CBBB34CE458}"/>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CA2D24AE-55AF-4CED-B10A-AD38B39D1245}"/>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9C7B088A-EDD8-4F90-897A-16C6CFB24E3E}"/>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441BBDF2-2440-4077-B006-DDC647FB213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DEB281A3-8AF9-492D-B8AD-706763C9B6DC}"/>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43CEEF9C-CFF2-4069-A561-C32BA05ECA9F}"/>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a:extLst>
            <a:ext uri="{FF2B5EF4-FFF2-40B4-BE49-F238E27FC236}">
              <a16:creationId xmlns:a16="http://schemas.microsoft.com/office/drawing/2014/main" id="{602246EB-1440-457D-90F4-87144574749B}"/>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B70F4B85-BB9D-46B8-813E-D300746B8576}"/>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a:extLst>
            <a:ext uri="{FF2B5EF4-FFF2-40B4-BE49-F238E27FC236}">
              <a16:creationId xmlns:a16="http://schemas.microsoft.com/office/drawing/2014/main" id="{B820156A-982B-4701-82D4-0FFFE30168C7}"/>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25310BB1-5D8B-4803-A245-CB13C591BE4B}"/>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a:extLst>
            <a:ext uri="{FF2B5EF4-FFF2-40B4-BE49-F238E27FC236}">
              <a16:creationId xmlns:a16="http://schemas.microsoft.com/office/drawing/2014/main" id="{62D6A7EA-4B36-454E-9EFE-0BB0071878D3}"/>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652001DF-C9DC-4386-A780-F182BC31BAEB}"/>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a:extLst>
            <a:ext uri="{FF2B5EF4-FFF2-40B4-BE49-F238E27FC236}">
              <a16:creationId xmlns:a16="http://schemas.microsoft.com/office/drawing/2014/main" id="{6ED9E367-273B-45D2-8177-FAE6DD2FAD61}"/>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BAC907B6-F74E-40E7-8DF0-B22D26B1859B}"/>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a:extLst>
            <a:ext uri="{FF2B5EF4-FFF2-40B4-BE49-F238E27FC236}">
              <a16:creationId xmlns:a16="http://schemas.microsoft.com/office/drawing/2014/main" id="{D4CE9DF4-EBC5-46CD-B3AE-55DDF34836EE}"/>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C847A40E-EB3E-4372-BCED-F8967284DF32}"/>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17558</xdr:rowOff>
    </xdr:from>
    <xdr:to>
      <xdr:col>54</xdr:col>
      <xdr:colOff>189865</xdr:colOff>
      <xdr:row>42</xdr:row>
      <xdr:rowOff>37867</xdr:rowOff>
    </xdr:to>
    <xdr:cxnSp macro="">
      <xdr:nvCxnSpPr>
        <xdr:cNvPr id="115" name="直線コネクタ 114">
          <a:extLst>
            <a:ext uri="{FF2B5EF4-FFF2-40B4-BE49-F238E27FC236}">
              <a16:creationId xmlns:a16="http://schemas.microsoft.com/office/drawing/2014/main" id="{F113B45A-E65B-41E8-B888-E00736B98FCE}"/>
            </a:ext>
          </a:extLst>
        </xdr:cNvPr>
        <xdr:cNvCxnSpPr/>
      </xdr:nvCxnSpPr>
      <xdr:spPr>
        <a:xfrm flipV="1">
          <a:off x="10476865" y="5675408"/>
          <a:ext cx="0" cy="1563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41694</xdr:rowOff>
    </xdr:from>
    <xdr:ext cx="469744" cy="259045"/>
    <xdr:sp macro="" textlink="">
      <xdr:nvSpPr>
        <xdr:cNvPr id="116" name="【道路】&#10;一人当たり延長最小値テキスト">
          <a:extLst>
            <a:ext uri="{FF2B5EF4-FFF2-40B4-BE49-F238E27FC236}">
              <a16:creationId xmlns:a16="http://schemas.microsoft.com/office/drawing/2014/main" id="{917970DB-7D1F-44C9-9529-6277054573D6}"/>
            </a:ext>
          </a:extLst>
        </xdr:cNvPr>
        <xdr:cNvSpPr txBox="1"/>
      </xdr:nvSpPr>
      <xdr:spPr>
        <a:xfrm>
          <a:off x="10515600" y="7242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37867</xdr:rowOff>
    </xdr:from>
    <xdr:to>
      <xdr:col>55</xdr:col>
      <xdr:colOff>88900</xdr:colOff>
      <xdr:row>42</xdr:row>
      <xdr:rowOff>37867</xdr:rowOff>
    </xdr:to>
    <xdr:cxnSp macro="">
      <xdr:nvCxnSpPr>
        <xdr:cNvPr id="117" name="直線コネクタ 116">
          <a:extLst>
            <a:ext uri="{FF2B5EF4-FFF2-40B4-BE49-F238E27FC236}">
              <a16:creationId xmlns:a16="http://schemas.microsoft.com/office/drawing/2014/main" id="{989008E4-D7D4-4E57-A8C5-C14F9C9B40A8}"/>
            </a:ext>
          </a:extLst>
        </xdr:cNvPr>
        <xdr:cNvCxnSpPr/>
      </xdr:nvCxnSpPr>
      <xdr:spPr>
        <a:xfrm>
          <a:off x="10388600" y="7238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135685</xdr:rowOff>
    </xdr:from>
    <xdr:ext cx="599010" cy="259045"/>
    <xdr:sp macro="" textlink="">
      <xdr:nvSpPr>
        <xdr:cNvPr id="118" name="【道路】&#10;一人当たり延長最大値テキスト">
          <a:extLst>
            <a:ext uri="{FF2B5EF4-FFF2-40B4-BE49-F238E27FC236}">
              <a16:creationId xmlns:a16="http://schemas.microsoft.com/office/drawing/2014/main" id="{D590FE6B-53ED-4349-A051-6CF182549D9D}"/>
            </a:ext>
          </a:extLst>
        </xdr:cNvPr>
        <xdr:cNvSpPr txBox="1"/>
      </xdr:nvSpPr>
      <xdr:spPr>
        <a:xfrm>
          <a:off x="10515600" y="5450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17558</xdr:rowOff>
    </xdr:from>
    <xdr:to>
      <xdr:col>55</xdr:col>
      <xdr:colOff>88900</xdr:colOff>
      <xdr:row>33</xdr:row>
      <xdr:rowOff>17558</xdr:rowOff>
    </xdr:to>
    <xdr:cxnSp macro="">
      <xdr:nvCxnSpPr>
        <xdr:cNvPr id="119" name="直線コネクタ 118">
          <a:extLst>
            <a:ext uri="{FF2B5EF4-FFF2-40B4-BE49-F238E27FC236}">
              <a16:creationId xmlns:a16="http://schemas.microsoft.com/office/drawing/2014/main" id="{9C383446-B4D6-40A4-8997-B865B15B4FEF}"/>
            </a:ext>
          </a:extLst>
        </xdr:cNvPr>
        <xdr:cNvCxnSpPr/>
      </xdr:nvCxnSpPr>
      <xdr:spPr>
        <a:xfrm>
          <a:off x="10388600" y="5675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6821</xdr:rowOff>
    </xdr:from>
    <xdr:ext cx="534377" cy="259045"/>
    <xdr:sp macro="" textlink="">
      <xdr:nvSpPr>
        <xdr:cNvPr id="120" name="【道路】&#10;一人当たり延長平均値テキスト">
          <a:extLst>
            <a:ext uri="{FF2B5EF4-FFF2-40B4-BE49-F238E27FC236}">
              <a16:creationId xmlns:a16="http://schemas.microsoft.com/office/drawing/2014/main" id="{93DA190B-76D3-4335-9F20-6ADE06EE84A8}"/>
            </a:ext>
          </a:extLst>
        </xdr:cNvPr>
        <xdr:cNvSpPr txBox="1"/>
      </xdr:nvSpPr>
      <xdr:spPr>
        <a:xfrm>
          <a:off x="10515600" y="68648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155394</xdr:rowOff>
    </xdr:from>
    <xdr:to>
      <xdr:col>55</xdr:col>
      <xdr:colOff>50800</xdr:colOff>
      <xdr:row>41</xdr:row>
      <xdr:rowOff>85544</xdr:rowOff>
    </xdr:to>
    <xdr:sp macro="" textlink="">
      <xdr:nvSpPr>
        <xdr:cNvPr id="121" name="フローチャート: 判断 120">
          <a:extLst>
            <a:ext uri="{FF2B5EF4-FFF2-40B4-BE49-F238E27FC236}">
              <a16:creationId xmlns:a16="http://schemas.microsoft.com/office/drawing/2014/main" id="{FD5EA7E2-C232-4816-847B-1D73E8E3F3F7}"/>
            </a:ext>
          </a:extLst>
        </xdr:cNvPr>
        <xdr:cNvSpPr/>
      </xdr:nvSpPr>
      <xdr:spPr>
        <a:xfrm>
          <a:off x="10426700" y="701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160895</xdr:rowOff>
    </xdr:from>
    <xdr:to>
      <xdr:col>50</xdr:col>
      <xdr:colOff>165100</xdr:colOff>
      <xdr:row>41</xdr:row>
      <xdr:rowOff>91045</xdr:rowOff>
    </xdr:to>
    <xdr:sp macro="" textlink="">
      <xdr:nvSpPr>
        <xdr:cNvPr id="122" name="フローチャート: 判断 121">
          <a:extLst>
            <a:ext uri="{FF2B5EF4-FFF2-40B4-BE49-F238E27FC236}">
              <a16:creationId xmlns:a16="http://schemas.microsoft.com/office/drawing/2014/main" id="{C02F0ED9-C9C1-46F5-9E0E-BCDAE4BA1629}"/>
            </a:ext>
          </a:extLst>
        </xdr:cNvPr>
        <xdr:cNvSpPr/>
      </xdr:nvSpPr>
      <xdr:spPr>
        <a:xfrm>
          <a:off x="9588500" y="701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163385</xdr:rowOff>
    </xdr:from>
    <xdr:to>
      <xdr:col>46</xdr:col>
      <xdr:colOff>38100</xdr:colOff>
      <xdr:row>41</xdr:row>
      <xdr:rowOff>93535</xdr:rowOff>
    </xdr:to>
    <xdr:sp macro="" textlink="">
      <xdr:nvSpPr>
        <xdr:cNvPr id="123" name="フローチャート: 判断 122">
          <a:extLst>
            <a:ext uri="{FF2B5EF4-FFF2-40B4-BE49-F238E27FC236}">
              <a16:creationId xmlns:a16="http://schemas.microsoft.com/office/drawing/2014/main" id="{73B6C280-B7E9-4EC6-9BFC-23223F512034}"/>
            </a:ext>
          </a:extLst>
        </xdr:cNvPr>
        <xdr:cNvSpPr/>
      </xdr:nvSpPr>
      <xdr:spPr>
        <a:xfrm>
          <a:off x="8699500" y="702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42332</xdr:rowOff>
    </xdr:from>
    <xdr:to>
      <xdr:col>41</xdr:col>
      <xdr:colOff>101600</xdr:colOff>
      <xdr:row>41</xdr:row>
      <xdr:rowOff>143932</xdr:rowOff>
    </xdr:to>
    <xdr:sp macro="" textlink="">
      <xdr:nvSpPr>
        <xdr:cNvPr id="124" name="フローチャート: 判断 123">
          <a:extLst>
            <a:ext uri="{FF2B5EF4-FFF2-40B4-BE49-F238E27FC236}">
              <a16:creationId xmlns:a16="http://schemas.microsoft.com/office/drawing/2014/main" id="{A5A7D5AD-9EBB-4B9D-8199-DE45F7D93086}"/>
            </a:ext>
          </a:extLst>
        </xdr:cNvPr>
        <xdr:cNvSpPr/>
      </xdr:nvSpPr>
      <xdr:spPr>
        <a:xfrm>
          <a:off x="7810500" y="707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20937</xdr:rowOff>
    </xdr:from>
    <xdr:to>
      <xdr:col>36</xdr:col>
      <xdr:colOff>165100</xdr:colOff>
      <xdr:row>41</xdr:row>
      <xdr:rowOff>122537</xdr:rowOff>
    </xdr:to>
    <xdr:sp macro="" textlink="">
      <xdr:nvSpPr>
        <xdr:cNvPr id="125" name="フローチャート: 判断 124">
          <a:extLst>
            <a:ext uri="{FF2B5EF4-FFF2-40B4-BE49-F238E27FC236}">
              <a16:creationId xmlns:a16="http://schemas.microsoft.com/office/drawing/2014/main" id="{485EDA37-A564-464B-8C6A-F19E7FA6927D}"/>
            </a:ext>
          </a:extLst>
        </xdr:cNvPr>
        <xdr:cNvSpPr/>
      </xdr:nvSpPr>
      <xdr:spPr>
        <a:xfrm>
          <a:off x="6921500" y="705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9D46061F-31A7-4B03-BEF0-C17F93C48CE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A5D509A5-35C5-449B-9B25-B4F598FB1842}"/>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B54B6A68-51B2-44BE-8D64-E3ABBCAF6424}"/>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660B1BED-45E9-4E5C-94ED-738200441E2A}"/>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3FA1B228-FA16-434E-A31E-D04D775ED0CA}"/>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52009</xdr:rowOff>
    </xdr:from>
    <xdr:to>
      <xdr:col>55</xdr:col>
      <xdr:colOff>50800</xdr:colOff>
      <xdr:row>41</xdr:row>
      <xdr:rowOff>153609</xdr:rowOff>
    </xdr:to>
    <xdr:sp macro="" textlink="">
      <xdr:nvSpPr>
        <xdr:cNvPr id="131" name="楕円 130">
          <a:extLst>
            <a:ext uri="{FF2B5EF4-FFF2-40B4-BE49-F238E27FC236}">
              <a16:creationId xmlns:a16="http://schemas.microsoft.com/office/drawing/2014/main" id="{DD349215-E1E3-4B8A-9354-CA2058FDA33E}"/>
            </a:ext>
          </a:extLst>
        </xdr:cNvPr>
        <xdr:cNvSpPr/>
      </xdr:nvSpPr>
      <xdr:spPr>
        <a:xfrm>
          <a:off x="10426700" y="7081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138386</xdr:rowOff>
    </xdr:from>
    <xdr:ext cx="534377" cy="259045"/>
    <xdr:sp macro="" textlink="">
      <xdr:nvSpPr>
        <xdr:cNvPr id="132" name="【道路】&#10;一人当たり延長該当値テキスト">
          <a:extLst>
            <a:ext uri="{FF2B5EF4-FFF2-40B4-BE49-F238E27FC236}">
              <a16:creationId xmlns:a16="http://schemas.microsoft.com/office/drawing/2014/main" id="{F88555E5-64E7-497C-9D2D-C92FAAC84D88}"/>
            </a:ext>
          </a:extLst>
        </xdr:cNvPr>
        <xdr:cNvSpPr txBox="1"/>
      </xdr:nvSpPr>
      <xdr:spPr>
        <a:xfrm>
          <a:off x="10515600" y="6996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55000</xdr:rowOff>
    </xdr:from>
    <xdr:to>
      <xdr:col>50</xdr:col>
      <xdr:colOff>165100</xdr:colOff>
      <xdr:row>41</xdr:row>
      <xdr:rowOff>156600</xdr:rowOff>
    </xdr:to>
    <xdr:sp macro="" textlink="">
      <xdr:nvSpPr>
        <xdr:cNvPr id="133" name="楕円 132">
          <a:extLst>
            <a:ext uri="{FF2B5EF4-FFF2-40B4-BE49-F238E27FC236}">
              <a16:creationId xmlns:a16="http://schemas.microsoft.com/office/drawing/2014/main" id="{FEB29DF8-8BF2-4EDD-9FEA-560AB8C1B923}"/>
            </a:ext>
          </a:extLst>
        </xdr:cNvPr>
        <xdr:cNvSpPr/>
      </xdr:nvSpPr>
      <xdr:spPr>
        <a:xfrm>
          <a:off x="9588500" y="708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102809</xdr:rowOff>
    </xdr:from>
    <xdr:to>
      <xdr:col>55</xdr:col>
      <xdr:colOff>0</xdr:colOff>
      <xdr:row>41</xdr:row>
      <xdr:rowOff>105800</xdr:rowOff>
    </xdr:to>
    <xdr:cxnSp macro="">
      <xdr:nvCxnSpPr>
        <xdr:cNvPr id="134" name="直線コネクタ 133">
          <a:extLst>
            <a:ext uri="{FF2B5EF4-FFF2-40B4-BE49-F238E27FC236}">
              <a16:creationId xmlns:a16="http://schemas.microsoft.com/office/drawing/2014/main" id="{D442FE80-C4F8-4F1C-9E2F-F757B9253C73}"/>
            </a:ext>
          </a:extLst>
        </xdr:cNvPr>
        <xdr:cNvCxnSpPr/>
      </xdr:nvCxnSpPr>
      <xdr:spPr>
        <a:xfrm flipV="1">
          <a:off x="9639300" y="7132259"/>
          <a:ext cx="838200" cy="2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57036</xdr:rowOff>
    </xdr:from>
    <xdr:to>
      <xdr:col>46</xdr:col>
      <xdr:colOff>38100</xdr:colOff>
      <xdr:row>41</xdr:row>
      <xdr:rowOff>158636</xdr:rowOff>
    </xdr:to>
    <xdr:sp macro="" textlink="">
      <xdr:nvSpPr>
        <xdr:cNvPr id="135" name="楕円 134">
          <a:extLst>
            <a:ext uri="{FF2B5EF4-FFF2-40B4-BE49-F238E27FC236}">
              <a16:creationId xmlns:a16="http://schemas.microsoft.com/office/drawing/2014/main" id="{AA438E14-9FFA-4DE5-87FD-6C7C7EB21B68}"/>
            </a:ext>
          </a:extLst>
        </xdr:cNvPr>
        <xdr:cNvSpPr/>
      </xdr:nvSpPr>
      <xdr:spPr>
        <a:xfrm>
          <a:off x="8699500" y="7086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105800</xdr:rowOff>
    </xdr:from>
    <xdr:to>
      <xdr:col>50</xdr:col>
      <xdr:colOff>114300</xdr:colOff>
      <xdr:row>41</xdr:row>
      <xdr:rowOff>107836</xdr:rowOff>
    </xdr:to>
    <xdr:cxnSp macro="">
      <xdr:nvCxnSpPr>
        <xdr:cNvPr id="136" name="直線コネクタ 135">
          <a:extLst>
            <a:ext uri="{FF2B5EF4-FFF2-40B4-BE49-F238E27FC236}">
              <a16:creationId xmlns:a16="http://schemas.microsoft.com/office/drawing/2014/main" id="{6F59F829-BCBC-4A15-AD48-409B8EB0BE4B}"/>
            </a:ext>
          </a:extLst>
        </xdr:cNvPr>
        <xdr:cNvCxnSpPr/>
      </xdr:nvCxnSpPr>
      <xdr:spPr>
        <a:xfrm flipV="1">
          <a:off x="8750300" y="7135250"/>
          <a:ext cx="889000" cy="2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58854</xdr:rowOff>
    </xdr:from>
    <xdr:to>
      <xdr:col>41</xdr:col>
      <xdr:colOff>101600</xdr:colOff>
      <xdr:row>41</xdr:row>
      <xdr:rowOff>160454</xdr:rowOff>
    </xdr:to>
    <xdr:sp macro="" textlink="">
      <xdr:nvSpPr>
        <xdr:cNvPr id="137" name="楕円 136">
          <a:extLst>
            <a:ext uri="{FF2B5EF4-FFF2-40B4-BE49-F238E27FC236}">
              <a16:creationId xmlns:a16="http://schemas.microsoft.com/office/drawing/2014/main" id="{62D203E7-F0BA-4BAF-A227-499D7E02C13D}"/>
            </a:ext>
          </a:extLst>
        </xdr:cNvPr>
        <xdr:cNvSpPr/>
      </xdr:nvSpPr>
      <xdr:spPr>
        <a:xfrm>
          <a:off x="7810500" y="7088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107836</xdr:rowOff>
    </xdr:from>
    <xdr:to>
      <xdr:col>45</xdr:col>
      <xdr:colOff>177800</xdr:colOff>
      <xdr:row>41</xdr:row>
      <xdr:rowOff>109654</xdr:rowOff>
    </xdr:to>
    <xdr:cxnSp macro="">
      <xdr:nvCxnSpPr>
        <xdr:cNvPr id="138" name="直線コネクタ 137">
          <a:extLst>
            <a:ext uri="{FF2B5EF4-FFF2-40B4-BE49-F238E27FC236}">
              <a16:creationId xmlns:a16="http://schemas.microsoft.com/office/drawing/2014/main" id="{BF5F892A-5D9F-46AA-9485-6EAFBF1228B4}"/>
            </a:ext>
          </a:extLst>
        </xdr:cNvPr>
        <xdr:cNvCxnSpPr/>
      </xdr:nvCxnSpPr>
      <xdr:spPr>
        <a:xfrm flipV="1">
          <a:off x="7861300" y="7137286"/>
          <a:ext cx="889000" cy="1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61648</xdr:rowOff>
    </xdr:from>
    <xdr:to>
      <xdr:col>36</xdr:col>
      <xdr:colOff>165100</xdr:colOff>
      <xdr:row>41</xdr:row>
      <xdr:rowOff>163248</xdr:rowOff>
    </xdr:to>
    <xdr:sp macro="" textlink="">
      <xdr:nvSpPr>
        <xdr:cNvPr id="139" name="楕円 138">
          <a:extLst>
            <a:ext uri="{FF2B5EF4-FFF2-40B4-BE49-F238E27FC236}">
              <a16:creationId xmlns:a16="http://schemas.microsoft.com/office/drawing/2014/main" id="{D84AD18D-D54C-4047-9FBD-A52FC038F5D4}"/>
            </a:ext>
          </a:extLst>
        </xdr:cNvPr>
        <xdr:cNvSpPr/>
      </xdr:nvSpPr>
      <xdr:spPr>
        <a:xfrm>
          <a:off x="6921500" y="7091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109654</xdr:rowOff>
    </xdr:from>
    <xdr:to>
      <xdr:col>41</xdr:col>
      <xdr:colOff>50800</xdr:colOff>
      <xdr:row>41</xdr:row>
      <xdr:rowOff>112448</xdr:rowOff>
    </xdr:to>
    <xdr:cxnSp macro="">
      <xdr:nvCxnSpPr>
        <xdr:cNvPr id="140" name="直線コネクタ 139">
          <a:extLst>
            <a:ext uri="{FF2B5EF4-FFF2-40B4-BE49-F238E27FC236}">
              <a16:creationId xmlns:a16="http://schemas.microsoft.com/office/drawing/2014/main" id="{CB915AAE-D929-4874-B560-A611A78AD331}"/>
            </a:ext>
          </a:extLst>
        </xdr:cNvPr>
        <xdr:cNvCxnSpPr/>
      </xdr:nvCxnSpPr>
      <xdr:spPr>
        <a:xfrm flipV="1">
          <a:off x="6972300" y="7139104"/>
          <a:ext cx="889000" cy="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107572</xdr:rowOff>
    </xdr:from>
    <xdr:ext cx="534377" cy="259045"/>
    <xdr:sp macro="" textlink="">
      <xdr:nvSpPr>
        <xdr:cNvPr id="141" name="n_1aveValue【道路】&#10;一人当たり延長">
          <a:extLst>
            <a:ext uri="{FF2B5EF4-FFF2-40B4-BE49-F238E27FC236}">
              <a16:creationId xmlns:a16="http://schemas.microsoft.com/office/drawing/2014/main" id="{8646A469-DBB9-4557-A539-EC99797D020E}"/>
            </a:ext>
          </a:extLst>
        </xdr:cNvPr>
        <xdr:cNvSpPr txBox="1"/>
      </xdr:nvSpPr>
      <xdr:spPr>
        <a:xfrm>
          <a:off x="9359411" y="679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110062</xdr:rowOff>
    </xdr:from>
    <xdr:ext cx="534377" cy="259045"/>
    <xdr:sp macro="" textlink="">
      <xdr:nvSpPr>
        <xdr:cNvPr id="142" name="n_2aveValue【道路】&#10;一人当たり延長">
          <a:extLst>
            <a:ext uri="{FF2B5EF4-FFF2-40B4-BE49-F238E27FC236}">
              <a16:creationId xmlns:a16="http://schemas.microsoft.com/office/drawing/2014/main" id="{6C411658-6DB9-441C-BD86-8F8F91B7A718}"/>
            </a:ext>
          </a:extLst>
        </xdr:cNvPr>
        <xdr:cNvSpPr txBox="1"/>
      </xdr:nvSpPr>
      <xdr:spPr>
        <a:xfrm>
          <a:off x="8483111" y="679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160459</xdr:rowOff>
    </xdr:from>
    <xdr:ext cx="534377" cy="259045"/>
    <xdr:sp macro="" textlink="">
      <xdr:nvSpPr>
        <xdr:cNvPr id="143" name="n_3aveValue【道路】&#10;一人当たり延長">
          <a:extLst>
            <a:ext uri="{FF2B5EF4-FFF2-40B4-BE49-F238E27FC236}">
              <a16:creationId xmlns:a16="http://schemas.microsoft.com/office/drawing/2014/main" id="{913AAAC8-58A9-4AB0-BC8D-5B3E8D7CACE2}"/>
            </a:ext>
          </a:extLst>
        </xdr:cNvPr>
        <xdr:cNvSpPr txBox="1"/>
      </xdr:nvSpPr>
      <xdr:spPr>
        <a:xfrm>
          <a:off x="7594111" y="6847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139064</xdr:rowOff>
    </xdr:from>
    <xdr:ext cx="534377" cy="259045"/>
    <xdr:sp macro="" textlink="">
      <xdr:nvSpPr>
        <xdr:cNvPr id="144" name="n_4aveValue【道路】&#10;一人当たり延長">
          <a:extLst>
            <a:ext uri="{FF2B5EF4-FFF2-40B4-BE49-F238E27FC236}">
              <a16:creationId xmlns:a16="http://schemas.microsoft.com/office/drawing/2014/main" id="{51704749-6EF7-4B92-822A-A4348E862EDC}"/>
            </a:ext>
          </a:extLst>
        </xdr:cNvPr>
        <xdr:cNvSpPr txBox="1"/>
      </xdr:nvSpPr>
      <xdr:spPr>
        <a:xfrm>
          <a:off x="6705111" y="682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147727</xdr:rowOff>
    </xdr:from>
    <xdr:ext cx="534377" cy="259045"/>
    <xdr:sp macro="" textlink="">
      <xdr:nvSpPr>
        <xdr:cNvPr id="145" name="n_1mainValue【道路】&#10;一人当たり延長">
          <a:extLst>
            <a:ext uri="{FF2B5EF4-FFF2-40B4-BE49-F238E27FC236}">
              <a16:creationId xmlns:a16="http://schemas.microsoft.com/office/drawing/2014/main" id="{4EC36EC6-A14B-4D2F-8A67-16F4688DA83A}"/>
            </a:ext>
          </a:extLst>
        </xdr:cNvPr>
        <xdr:cNvSpPr txBox="1"/>
      </xdr:nvSpPr>
      <xdr:spPr>
        <a:xfrm>
          <a:off x="9359411" y="7177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149763</xdr:rowOff>
    </xdr:from>
    <xdr:ext cx="534377" cy="259045"/>
    <xdr:sp macro="" textlink="">
      <xdr:nvSpPr>
        <xdr:cNvPr id="146" name="n_2mainValue【道路】&#10;一人当たり延長">
          <a:extLst>
            <a:ext uri="{FF2B5EF4-FFF2-40B4-BE49-F238E27FC236}">
              <a16:creationId xmlns:a16="http://schemas.microsoft.com/office/drawing/2014/main" id="{B6EF6276-9F7A-4C87-B0B7-FD2D2D1F95D1}"/>
            </a:ext>
          </a:extLst>
        </xdr:cNvPr>
        <xdr:cNvSpPr txBox="1"/>
      </xdr:nvSpPr>
      <xdr:spPr>
        <a:xfrm>
          <a:off x="8483111" y="7179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151581</xdr:rowOff>
    </xdr:from>
    <xdr:ext cx="534377" cy="259045"/>
    <xdr:sp macro="" textlink="">
      <xdr:nvSpPr>
        <xdr:cNvPr id="147" name="n_3mainValue【道路】&#10;一人当たり延長">
          <a:extLst>
            <a:ext uri="{FF2B5EF4-FFF2-40B4-BE49-F238E27FC236}">
              <a16:creationId xmlns:a16="http://schemas.microsoft.com/office/drawing/2014/main" id="{EAA78014-AD2C-470A-B229-0BE8E0BF2CE7}"/>
            </a:ext>
          </a:extLst>
        </xdr:cNvPr>
        <xdr:cNvSpPr txBox="1"/>
      </xdr:nvSpPr>
      <xdr:spPr>
        <a:xfrm>
          <a:off x="7594111" y="7181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154375</xdr:rowOff>
    </xdr:from>
    <xdr:ext cx="534377" cy="259045"/>
    <xdr:sp macro="" textlink="">
      <xdr:nvSpPr>
        <xdr:cNvPr id="148" name="n_4mainValue【道路】&#10;一人当たり延長">
          <a:extLst>
            <a:ext uri="{FF2B5EF4-FFF2-40B4-BE49-F238E27FC236}">
              <a16:creationId xmlns:a16="http://schemas.microsoft.com/office/drawing/2014/main" id="{15463842-C2AF-4113-8741-D7CE3976FD40}"/>
            </a:ext>
          </a:extLst>
        </xdr:cNvPr>
        <xdr:cNvSpPr txBox="1"/>
      </xdr:nvSpPr>
      <xdr:spPr>
        <a:xfrm>
          <a:off x="6705111" y="7183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1B5486B4-CDEA-4995-B162-01ED8D059F6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AE1E2CAF-7F19-4311-9B02-8488A846D0D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8C8F9C1-F738-428C-805B-771A9D8D0D7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DAFFC5A9-73A3-46A1-A16D-7260AF96D73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22689D57-DD88-4D0F-AA4D-6BF8BBB7005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BDF67C7A-2741-47B8-93EF-1B534BA8AA3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B614A29B-FCF5-4B5B-AFC8-ECCBD191898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4B90FCE0-E8B0-495C-B5EB-AD662DC94CC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A7D33D88-86A2-46CF-8D5D-BDCA6BBCFE8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FB5ACAA3-BC29-4FDF-A94F-27A2B0FC71C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2441D61-20D3-4731-9FCB-32DE2B9F8DA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6A44AC16-6993-4C0F-A643-68A4C94075F9}"/>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FBCAEB50-9D6A-434B-85A2-F1D768387E17}"/>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D7CB664B-146C-4C54-89A9-6F7D21BD1B55}"/>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A530438B-9166-48B9-8B72-B8DB433F27AA}"/>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779A2A94-23E7-4EFF-B7D2-98D633D4B9DF}"/>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A192B263-B63A-4051-B4A3-43C978A3B7A9}"/>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4DBE43E4-12BF-42F5-BFBF-900D92422EA6}"/>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7E8E6A32-A2CE-4A6C-B55C-5C73ED18B8D4}"/>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8EC6ED1C-3A7F-4652-8EF7-A798CEE3C508}"/>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66AEF0EF-0265-4405-8EAA-917A7BD4D121}"/>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F157259C-018B-43E7-B3C1-CB1E14C113A3}"/>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05728CD9-F0E1-412C-A0B2-43CE808056D6}"/>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3234A6AE-BAC3-43CE-9D75-C1BEB97F87E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B4D6FFC4-7E83-48FD-8757-F8D352D1BEC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156754</xdr:rowOff>
    </xdr:from>
    <xdr:to>
      <xdr:col>24</xdr:col>
      <xdr:colOff>62865</xdr:colOff>
      <xdr:row>64</xdr:row>
      <xdr:rowOff>60416</xdr:rowOff>
    </xdr:to>
    <xdr:cxnSp macro="">
      <xdr:nvCxnSpPr>
        <xdr:cNvPr id="174" name="直線コネクタ 173">
          <a:extLst>
            <a:ext uri="{FF2B5EF4-FFF2-40B4-BE49-F238E27FC236}">
              <a16:creationId xmlns:a16="http://schemas.microsoft.com/office/drawing/2014/main" id="{523C473D-3B3D-417D-B8B1-DF90508CF71E}"/>
            </a:ext>
          </a:extLst>
        </xdr:cNvPr>
        <xdr:cNvCxnSpPr/>
      </xdr:nvCxnSpPr>
      <xdr:spPr>
        <a:xfrm flipV="1">
          <a:off x="4634865" y="9586504"/>
          <a:ext cx="0" cy="1446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64243</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C20367E2-9C7C-4C00-AC7B-839771552C21}"/>
            </a:ext>
          </a:extLst>
        </xdr:cNvPr>
        <xdr:cNvSpPr txBox="1"/>
      </xdr:nvSpPr>
      <xdr:spPr>
        <a:xfrm>
          <a:off x="4673600" y="11037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60416</xdr:rowOff>
    </xdr:from>
    <xdr:to>
      <xdr:col>24</xdr:col>
      <xdr:colOff>152400</xdr:colOff>
      <xdr:row>64</xdr:row>
      <xdr:rowOff>60416</xdr:rowOff>
    </xdr:to>
    <xdr:cxnSp macro="">
      <xdr:nvCxnSpPr>
        <xdr:cNvPr id="176" name="直線コネクタ 175">
          <a:extLst>
            <a:ext uri="{FF2B5EF4-FFF2-40B4-BE49-F238E27FC236}">
              <a16:creationId xmlns:a16="http://schemas.microsoft.com/office/drawing/2014/main" id="{C4D34552-536D-4248-94BE-9CC3F46B0B50}"/>
            </a:ext>
          </a:extLst>
        </xdr:cNvPr>
        <xdr:cNvCxnSpPr/>
      </xdr:nvCxnSpPr>
      <xdr:spPr>
        <a:xfrm>
          <a:off x="4546600" y="1103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103431</xdr:rowOff>
    </xdr:from>
    <xdr:ext cx="340478" cy="259045"/>
    <xdr:sp macro="" textlink="">
      <xdr:nvSpPr>
        <xdr:cNvPr id="177" name="【橋りょう・トンネル】&#10;有形固定資産減価償却率最大値テキスト">
          <a:extLst>
            <a:ext uri="{FF2B5EF4-FFF2-40B4-BE49-F238E27FC236}">
              <a16:creationId xmlns:a16="http://schemas.microsoft.com/office/drawing/2014/main" id="{57FD79FB-A97E-426B-81D7-F5E7AB1CF89F}"/>
            </a:ext>
          </a:extLst>
        </xdr:cNvPr>
        <xdr:cNvSpPr txBox="1"/>
      </xdr:nvSpPr>
      <xdr:spPr>
        <a:xfrm>
          <a:off x="4673600" y="936173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156754</xdr:rowOff>
    </xdr:from>
    <xdr:to>
      <xdr:col>24</xdr:col>
      <xdr:colOff>152400</xdr:colOff>
      <xdr:row>55</xdr:row>
      <xdr:rowOff>156754</xdr:rowOff>
    </xdr:to>
    <xdr:cxnSp macro="">
      <xdr:nvCxnSpPr>
        <xdr:cNvPr id="178" name="直線コネクタ 177">
          <a:extLst>
            <a:ext uri="{FF2B5EF4-FFF2-40B4-BE49-F238E27FC236}">
              <a16:creationId xmlns:a16="http://schemas.microsoft.com/office/drawing/2014/main" id="{C21BD150-A9ED-406F-9097-EC1587003515}"/>
            </a:ext>
          </a:extLst>
        </xdr:cNvPr>
        <xdr:cNvCxnSpPr/>
      </xdr:nvCxnSpPr>
      <xdr:spPr>
        <a:xfrm>
          <a:off x="4546600" y="9586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154957</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733D188E-4DD5-4C2F-89A0-755D427AD850}"/>
            </a:ext>
          </a:extLst>
        </xdr:cNvPr>
        <xdr:cNvSpPr txBox="1"/>
      </xdr:nvSpPr>
      <xdr:spPr>
        <a:xfrm>
          <a:off x="4673600" y="10270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132080</xdr:rowOff>
    </xdr:from>
    <xdr:to>
      <xdr:col>24</xdr:col>
      <xdr:colOff>114300</xdr:colOff>
      <xdr:row>61</xdr:row>
      <xdr:rowOff>62230</xdr:rowOff>
    </xdr:to>
    <xdr:sp macro="" textlink="">
      <xdr:nvSpPr>
        <xdr:cNvPr id="180" name="フローチャート: 判断 179">
          <a:extLst>
            <a:ext uri="{FF2B5EF4-FFF2-40B4-BE49-F238E27FC236}">
              <a16:creationId xmlns:a16="http://schemas.microsoft.com/office/drawing/2014/main" id="{508F190A-28B7-4620-82F0-60A7CDACD052}"/>
            </a:ext>
          </a:extLst>
        </xdr:cNvPr>
        <xdr:cNvSpPr/>
      </xdr:nvSpPr>
      <xdr:spPr>
        <a:xfrm>
          <a:off x="45847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123916</xdr:rowOff>
    </xdr:from>
    <xdr:to>
      <xdr:col>20</xdr:col>
      <xdr:colOff>38100</xdr:colOff>
      <xdr:row>61</xdr:row>
      <xdr:rowOff>54066</xdr:rowOff>
    </xdr:to>
    <xdr:sp macro="" textlink="">
      <xdr:nvSpPr>
        <xdr:cNvPr id="181" name="フローチャート: 判断 180">
          <a:extLst>
            <a:ext uri="{FF2B5EF4-FFF2-40B4-BE49-F238E27FC236}">
              <a16:creationId xmlns:a16="http://schemas.microsoft.com/office/drawing/2014/main" id="{D50DD9B4-A27F-4F2A-BD90-C3623359435C}"/>
            </a:ext>
          </a:extLst>
        </xdr:cNvPr>
        <xdr:cNvSpPr/>
      </xdr:nvSpPr>
      <xdr:spPr>
        <a:xfrm>
          <a:off x="3746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112485</xdr:rowOff>
    </xdr:from>
    <xdr:to>
      <xdr:col>15</xdr:col>
      <xdr:colOff>101600</xdr:colOff>
      <xdr:row>61</xdr:row>
      <xdr:rowOff>42635</xdr:rowOff>
    </xdr:to>
    <xdr:sp macro="" textlink="">
      <xdr:nvSpPr>
        <xdr:cNvPr id="182" name="フローチャート: 判断 181">
          <a:extLst>
            <a:ext uri="{FF2B5EF4-FFF2-40B4-BE49-F238E27FC236}">
              <a16:creationId xmlns:a16="http://schemas.microsoft.com/office/drawing/2014/main" id="{803C5D6D-2E5D-4F2F-937B-17F69136C8EC}"/>
            </a:ext>
          </a:extLst>
        </xdr:cNvPr>
        <xdr:cNvSpPr/>
      </xdr:nvSpPr>
      <xdr:spPr>
        <a:xfrm>
          <a:off x="28575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71665</xdr:rowOff>
    </xdr:from>
    <xdr:to>
      <xdr:col>10</xdr:col>
      <xdr:colOff>165100</xdr:colOff>
      <xdr:row>61</xdr:row>
      <xdr:rowOff>1815</xdr:rowOff>
    </xdr:to>
    <xdr:sp macro="" textlink="">
      <xdr:nvSpPr>
        <xdr:cNvPr id="183" name="フローチャート: 判断 182">
          <a:extLst>
            <a:ext uri="{FF2B5EF4-FFF2-40B4-BE49-F238E27FC236}">
              <a16:creationId xmlns:a16="http://schemas.microsoft.com/office/drawing/2014/main" id="{4968F9D0-1767-488F-A430-CD1816687668}"/>
            </a:ext>
          </a:extLst>
        </xdr:cNvPr>
        <xdr:cNvSpPr/>
      </xdr:nvSpPr>
      <xdr:spPr>
        <a:xfrm>
          <a:off x="1968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37374</xdr:rowOff>
    </xdr:from>
    <xdr:to>
      <xdr:col>6</xdr:col>
      <xdr:colOff>38100</xdr:colOff>
      <xdr:row>60</xdr:row>
      <xdr:rowOff>138974</xdr:rowOff>
    </xdr:to>
    <xdr:sp macro="" textlink="">
      <xdr:nvSpPr>
        <xdr:cNvPr id="184" name="フローチャート: 判断 183">
          <a:extLst>
            <a:ext uri="{FF2B5EF4-FFF2-40B4-BE49-F238E27FC236}">
              <a16:creationId xmlns:a16="http://schemas.microsoft.com/office/drawing/2014/main" id="{196309DA-2F32-46DD-968C-1BBE572C9885}"/>
            </a:ext>
          </a:extLst>
        </xdr:cNvPr>
        <xdr:cNvSpPr/>
      </xdr:nvSpPr>
      <xdr:spPr>
        <a:xfrm>
          <a:off x="10795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526AE92E-952A-4C7B-8B09-1DE425AA3A7A}"/>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2645BB41-DA76-4181-91DB-1C9FD846732D}"/>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67802759-AED0-4947-8AB1-755681DEC3D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603F38A4-8D0B-4DE7-AD96-7A05973DD08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2423E1DD-5C1B-4E56-B118-8428E6D0AF3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52070</xdr:rowOff>
    </xdr:from>
    <xdr:to>
      <xdr:col>24</xdr:col>
      <xdr:colOff>114300</xdr:colOff>
      <xdr:row>61</xdr:row>
      <xdr:rowOff>153670</xdr:rowOff>
    </xdr:to>
    <xdr:sp macro="" textlink="">
      <xdr:nvSpPr>
        <xdr:cNvPr id="190" name="楕円 189">
          <a:extLst>
            <a:ext uri="{FF2B5EF4-FFF2-40B4-BE49-F238E27FC236}">
              <a16:creationId xmlns:a16="http://schemas.microsoft.com/office/drawing/2014/main" id="{4D354C1C-18A3-4186-BB93-FB0F4814612C}"/>
            </a:ext>
          </a:extLst>
        </xdr:cNvPr>
        <xdr:cNvSpPr/>
      </xdr:nvSpPr>
      <xdr:spPr>
        <a:xfrm>
          <a:off x="45847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30497</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F20F062E-D51E-40B2-ADA3-82B542A08B53}"/>
            </a:ext>
          </a:extLst>
        </xdr:cNvPr>
        <xdr:cNvSpPr txBox="1"/>
      </xdr:nvSpPr>
      <xdr:spPr>
        <a:xfrm>
          <a:off x="4673600"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56969</xdr:rowOff>
    </xdr:from>
    <xdr:to>
      <xdr:col>20</xdr:col>
      <xdr:colOff>38100</xdr:colOff>
      <xdr:row>61</xdr:row>
      <xdr:rowOff>158569</xdr:rowOff>
    </xdr:to>
    <xdr:sp macro="" textlink="">
      <xdr:nvSpPr>
        <xdr:cNvPr id="192" name="楕円 191">
          <a:extLst>
            <a:ext uri="{FF2B5EF4-FFF2-40B4-BE49-F238E27FC236}">
              <a16:creationId xmlns:a16="http://schemas.microsoft.com/office/drawing/2014/main" id="{B4CE30D5-34E2-4889-8BE1-C4882D59EAF3}"/>
            </a:ext>
          </a:extLst>
        </xdr:cNvPr>
        <xdr:cNvSpPr/>
      </xdr:nvSpPr>
      <xdr:spPr>
        <a:xfrm>
          <a:off x="3746500" y="1051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102870</xdr:rowOff>
    </xdr:from>
    <xdr:to>
      <xdr:col>24</xdr:col>
      <xdr:colOff>63500</xdr:colOff>
      <xdr:row>61</xdr:row>
      <xdr:rowOff>107769</xdr:rowOff>
    </xdr:to>
    <xdr:cxnSp macro="">
      <xdr:nvCxnSpPr>
        <xdr:cNvPr id="193" name="直線コネクタ 192">
          <a:extLst>
            <a:ext uri="{FF2B5EF4-FFF2-40B4-BE49-F238E27FC236}">
              <a16:creationId xmlns:a16="http://schemas.microsoft.com/office/drawing/2014/main" id="{6E914D14-44C8-4D8A-BFA8-25199B5736C3}"/>
            </a:ext>
          </a:extLst>
        </xdr:cNvPr>
        <xdr:cNvCxnSpPr/>
      </xdr:nvCxnSpPr>
      <xdr:spPr>
        <a:xfrm flipV="1">
          <a:off x="3797300" y="10561320"/>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47172</xdr:rowOff>
    </xdr:from>
    <xdr:to>
      <xdr:col>15</xdr:col>
      <xdr:colOff>101600</xdr:colOff>
      <xdr:row>61</xdr:row>
      <xdr:rowOff>148772</xdr:rowOff>
    </xdr:to>
    <xdr:sp macro="" textlink="">
      <xdr:nvSpPr>
        <xdr:cNvPr id="194" name="楕円 193">
          <a:extLst>
            <a:ext uri="{FF2B5EF4-FFF2-40B4-BE49-F238E27FC236}">
              <a16:creationId xmlns:a16="http://schemas.microsoft.com/office/drawing/2014/main" id="{2AA0F9EE-5889-4834-BF72-0BB0440AF7D3}"/>
            </a:ext>
          </a:extLst>
        </xdr:cNvPr>
        <xdr:cNvSpPr/>
      </xdr:nvSpPr>
      <xdr:spPr>
        <a:xfrm>
          <a:off x="2857500" y="1050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97972</xdr:rowOff>
    </xdr:from>
    <xdr:to>
      <xdr:col>19</xdr:col>
      <xdr:colOff>177800</xdr:colOff>
      <xdr:row>61</xdr:row>
      <xdr:rowOff>107769</xdr:rowOff>
    </xdr:to>
    <xdr:cxnSp macro="">
      <xdr:nvCxnSpPr>
        <xdr:cNvPr id="195" name="直線コネクタ 194">
          <a:extLst>
            <a:ext uri="{FF2B5EF4-FFF2-40B4-BE49-F238E27FC236}">
              <a16:creationId xmlns:a16="http://schemas.microsoft.com/office/drawing/2014/main" id="{3904697E-391F-4F31-BC99-C75241717400}"/>
            </a:ext>
          </a:extLst>
        </xdr:cNvPr>
        <xdr:cNvCxnSpPr/>
      </xdr:nvCxnSpPr>
      <xdr:spPr>
        <a:xfrm>
          <a:off x="2908300" y="10556422"/>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45538</xdr:rowOff>
    </xdr:from>
    <xdr:to>
      <xdr:col>10</xdr:col>
      <xdr:colOff>165100</xdr:colOff>
      <xdr:row>61</xdr:row>
      <xdr:rowOff>147138</xdr:rowOff>
    </xdr:to>
    <xdr:sp macro="" textlink="">
      <xdr:nvSpPr>
        <xdr:cNvPr id="196" name="楕円 195">
          <a:extLst>
            <a:ext uri="{FF2B5EF4-FFF2-40B4-BE49-F238E27FC236}">
              <a16:creationId xmlns:a16="http://schemas.microsoft.com/office/drawing/2014/main" id="{674786F3-E887-4ADD-848B-F61F27DE818E}"/>
            </a:ext>
          </a:extLst>
        </xdr:cNvPr>
        <xdr:cNvSpPr/>
      </xdr:nvSpPr>
      <xdr:spPr>
        <a:xfrm>
          <a:off x="1968500" y="1050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96338</xdr:rowOff>
    </xdr:from>
    <xdr:to>
      <xdr:col>15</xdr:col>
      <xdr:colOff>50800</xdr:colOff>
      <xdr:row>61</xdr:row>
      <xdr:rowOff>97972</xdr:rowOff>
    </xdr:to>
    <xdr:cxnSp macro="">
      <xdr:nvCxnSpPr>
        <xdr:cNvPr id="197" name="直線コネクタ 196">
          <a:extLst>
            <a:ext uri="{FF2B5EF4-FFF2-40B4-BE49-F238E27FC236}">
              <a16:creationId xmlns:a16="http://schemas.microsoft.com/office/drawing/2014/main" id="{C59DC02F-E4BE-4DB7-8005-7CF80A13BB94}"/>
            </a:ext>
          </a:extLst>
        </xdr:cNvPr>
        <xdr:cNvCxnSpPr/>
      </xdr:nvCxnSpPr>
      <xdr:spPr>
        <a:xfrm>
          <a:off x="2019300" y="10554788"/>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35741</xdr:rowOff>
    </xdr:from>
    <xdr:to>
      <xdr:col>6</xdr:col>
      <xdr:colOff>38100</xdr:colOff>
      <xdr:row>61</xdr:row>
      <xdr:rowOff>137341</xdr:rowOff>
    </xdr:to>
    <xdr:sp macro="" textlink="">
      <xdr:nvSpPr>
        <xdr:cNvPr id="198" name="楕円 197">
          <a:extLst>
            <a:ext uri="{FF2B5EF4-FFF2-40B4-BE49-F238E27FC236}">
              <a16:creationId xmlns:a16="http://schemas.microsoft.com/office/drawing/2014/main" id="{8C59ED62-9FA6-4BF9-AABC-67692B836BB1}"/>
            </a:ext>
          </a:extLst>
        </xdr:cNvPr>
        <xdr:cNvSpPr/>
      </xdr:nvSpPr>
      <xdr:spPr>
        <a:xfrm>
          <a:off x="1079500" y="1049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86541</xdr:rowOff>
    </xdr:from>
    <xdr:to>
      <xdr:col>10</xdr:col>
      <xdr:colOff>114300</xdr:colOff>
      <xdr:row>61</xdr:row>
      <xdr:rowOff>96338</xdr:rowOff>
    </xdr:to>
    <xdr:cxnSp macro="">
      <xdr:nvCxnSpPr>
        <xdr:cNvPr id="199" name="直線コネクタ 198">
          <a:extLst>
            <a:ext uri="{FF2B5EF4-FFF2-40B4-BE49-F238E27FC236}">
              <a16:creationId xmlns:a16="http://schemas.microsoft.com/office/drawing/2014/main" id="{411891A8-112F-4F33-B845-93D0A4A736E7}"/>
            </a:ext>
          </a:extLst>
        </xdr:cNvPr>
        <xdr:cNvCxnSpPr/>
      </xdr:nvCxnSpPr>
      <xdr:spPr>
        <a:xfrm>
          <a:off x="1130300" y="10544991"/>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70593</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FA44B71E-EF2C-4DBE-8BF7-88655708418E}"/>
            </a:ext>
          </a:extLst>
        </xdr:cNvPr>
        <xdr:cNvSpPr txBox="1"/>
      </xdr:nvSpPr>
      <xdr:spPr>
        <a:xfrm>
          <a:off x="3582044" y="1018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59162</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266EEC78-1DE3-4659-B215-A7990D051FBF}"/>
            </a:ext>
          </a:extLst>
        </xdr:cNvPr>
        <xdr:cNvSpPr txBox="1"/>
      </xdr:nvSpPr>
      <xdr:spPr>
        <a:xfrm>
          <a:off x="2705744" y="1017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18342</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B0703C2A-1842-4565-834E-163465D4B5A5}"/>
            </a:ext>
          </a:extLst>
        </xdr:cNvPr>
        <xdr:cNvSpPr txBox="1"/>
      </xdr:nvSpPr>
      <xdr:spPr>
        <a:xfrm>
          <a:off x="1816744" y="10133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155501</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7D650017-3BD0-435D-91CE-3D3BB03E7FDF}"/>
            </a:ext>
          </a:extLst>
        </xdr:cNvPr>
        <xdr:cNvSpPr txBox="1"/>
      </xdr:nvSpPr>
      <xdr:spPr>
        <a:xfrm>
          <a:off x="927744" y="1009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149696</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066C1F31-0498-45F7-90FC-5BE8C603B07D}"/>
            </a:ext>
          </a:extLst>
        </xdr:cNvPr>
        <xdr:cNvSpPr txBox="1"/>
      </xdr:nvSpPr>
      <xdr:spPr>
        <a:xfrm>
          <a:off x="3582044" y="1060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139899</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106FA2DD-366F-4214-A2FF-BD0DF2795BD3}"/>
            </a:ext>
          </a:extLst>
        </xdr:cNvPr>
        <xdr:cNvSpPr txBox="1"/>
      </xdr:nvSpPr>
      <xdr:spPr>
        <a:xfrm>
          <a:off x="2705744" y="10598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138265</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485D6425-7638-4240-91DA-7B79DB5C15A1}"/>
            </a:ext>
          </a:extLst>
        </xdr:cNvPr>
        <xdr:cNvSpPr txBox="1"/>
      </xdr:nvSpPr>
      <xdr:spPr>
        <a:xfrm>
          <a:off x="1816744" y="1059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128468</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23284D03-8145-4DF0-8C83-9FE652E9F7B0}"/>
            </a:ext>
          </a:extLst>
        </xdr:cNvPr>
        <xdr:cNvSpPr txBox="1"/>
      </xdr:nvSpPr>
      <xdr:spPr>
        <a:xfrm>
          <a:off x="927744" y="10586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28F9FBCE-FDB4-4112-9B5D-49293D5A789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3AFDE509-7C6F-4D80-ABA1-06CBF8A9978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60BEBB6D-8277-4A9A-897A-A2790802558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7E356848-16EA-4F80-AC69-9EFC145BC20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098991F9-E323-4B53-8DE5-74A760E1B3A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F4DF185A-560D-4C48-84E6-350C64B1497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2D6CE991-79B4-4AE5-8B03-D928F84E437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673D45D0-C859-486B-9314-9DB09511524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01CD9C1B-3DC7-4A89-BC25-511F1CB012C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193B2184-D3F6-4AB6-A372-C49D0B4C66B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id="{233FD357-F7DB-4B40-8341-0D144D5BF958}"/>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a:extLst>
            <a:ext uri="{FF2B5EF4-FFF2-40B4-BE49-F238E27FC236}">
              <a16:creationId xmlns:a16="http://schemas.microsoft.com/office/drawing/2014/main" id="{5485C409-62A3-443E-8B05-6C80C6F9A2B8}"/>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a:extLst>
            <a:ext uri="{FF2B5EF4-FFF2-40B4-BE49-F238E27FC236}">
              <a16:creationId xmlns:a16="http://schemas.microsoft.com/office/drawing/2014/main" id="{4E641A35-F229-4802-9AA8-3FC960A8895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a:extLst>
            <a:ext uri="{FF2B5EF4-FFF2-40B4-BE49-F238E27FC236}">
              <a16:creationId xmlns:a16="http://schemas.microsoft.com/office/drawing/2014/main" id="{BBDC7D30-4EAE-4CC7-8629-E773AE2D4288}"/>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a:extLst>
            <a:ext uri="{FF2B5EF4-FFF2-40B4-BE49-F238E27FC236}">
              <a16:creationId xmlns:a16="http://schemas.microsoft.com/office/drawing/2014/main" id="{AA1B40C4-97AE-4CE6-8975-976348DD1842}"/>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a:extLst>
            <a:ext uri="{FF2B5EF4-FFF2-40B4-BE49-F238E27FC236}">
              <a16:creationId xmlns:a16="http://schemas.microsoft.com/office/drawing/2014/main" id="{92DAC160-B725-4BA6-812B-96733281ADB1}"/>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id="{29F8B4CE-6AC6-4604-B634-528EB9CB266F}"/>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a:extLst>
            <a:ext uri="{FF2B5EF4-FFF2-40B4-BE49-F238E27FC236}">
              <a16:creationId xmlns:a16="http://schemas.microsoft.com/office/drawing/2014/main" id="{97E8ABC3-DE73-40D2-8279-EF567DB14ADE}"/>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F9BDC031-97CA-411D-ACC3-12B2DA4AFAE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11695045-B011-4ABE-B157-55E9A6DD5BF6}"/>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763ED0C7-1496-4712-B9B2-74C6DDA4C86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103212</xdr:rowOff>
    </xdr:from>
    <xdr:to>
      <xdr:col>54</xdr:col>
      <xdr:colOff>189865</xdr:colOff>
      <xdr:row>63</xdr:row>
      <xdr:rowOff>169928</xdr:rowOff>
    </xdr:to>
    <xdr:cxnSp macro="">
      <xdr:nvCxnSpPr>
        <xdr:cNvPr id="229" name="直線コネクタ 228">
          <a:extLst>
            <a:ext uri="{FF2B5EF4-FFF2-40B4-BE49-F238E27FC236}">
              <a16:creationId xmlns:a16="http://schemas.microsoft.com/office/drawing/2014/main" id="{F05C0597-89AA-4EEC-A1D1-9D527129225E}"/>
            </a:ext>
          </a:extLst>
        </xdr:cNvPr>
        <xdr:cNvCxnSpPr/>
      </xdr:nvCxnSpPr>
      <xdr:spPr>
        <a:xfrm flipV="1">
          <a:off x="10476865" y="9532962"/>
          <a:ext cx="0" cy="1438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2305</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C57AFCF4-F877-421C-98B0-825B012A56DD}"/>
            </a:ext>
          </a:extLst>
        </xdr:cNvPr>
        <xdr:cNvSpPr txBox="1"/>
      </xdr:nvSpPr>
      <xdr:spPr>
        <a:xfrm>
          <a:off x="10515600" y="10975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169928</xdr:rowOff>
    </xdr:from>
    <xdr:to>
      <xdr:col>55</xdr:col>
      <xdr:colOff>88900</xdr:colOff>
      <xdr:row>63</xdr:row>
      <xdr:rowOff>169928</xdr:rowOff>
    </xdr:to>
    <xdr:cxnSp macro="">
      <xdr:nvCxnSpPr>
        <xdr:cNvPr id="231" name="直線コネクタ 230">
          <a:extLst>
            <a:ext uri="{FF2B5EF4-FFF2-40B4-BE49-F238E27FC236}">
              <a16:creationId xmlns:a16="http://schemas.microsoft.com/office/drawing/2014/main" id="{32847C2A-DED3-4A2A-86F0-E29B4FAF4CB3}"/>
            </a:ext>
          </a:extLst>
        </xdr:cNvPr>
        <xdr:cNvCxnSpPr/>
      </xdr:nvCxnSpPr>
      <xdr:spPr>
        <a:xfrm>
          <a:off x="10388600" y="1097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49889</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CC7A7BF7-C7EF-435A-90D6-2AE65DDC8438}"/>
            </a:ext>
          </a:extLst>
        </xdr:cNvPr>
        <xdr:cNvSpPr txBox="1"/>
      </xdr:nvSpPr>
      <xdr:spPr>
        <a:xfrm>
          <a:off x="10515600" y="93081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6,298,505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103212</xdr:rowOff>
    </xdr:from>
    <xdr:to>
      <xdr:col>55</xdr:col>
      <xdr:colOff>88900</xdr:colOff>
      <xdr:row>55</xdr:row>
      <xdr:rowOff>103212</xdr:rowOff>
    </xdr:to>
    <xdr:cxnSp macro="">
      <xdr:nvCxnSpPr>
        <xdr:cNvPr id="233" name="直線コネクタ 232">
          <a:extLst>
            <a:ext uri="{FF2B5EF4-FFF2-40B4-BE49-F238E27FC236}">
              <a16:creationId xmlns:a16="http://schemas.microsoft.com/office/drawing/2014/main" id="{852C0300-09AD-46D3-8442-14CC4E5579D6}"/>
            </a:ext>
          </a:extLst>
        </xdr:cNvPr>
        <xdr:cNvCxnSpPr/>
      </xdr:nvCxnSpPr>
      <xdr:spPr>
        <a:xfrm>
          <a:off x="10388600" y="9532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41552</xdr:rowOff>
    </xdr:from>
    <xdr:ext cx="690189" cy="259045"/>
    <xdr:sp macro="" textlink="">
      <xdr:nvSpPr>
        <xdr:cNvPr id="234" name="【橋りょう・トンネル】&#10;一人当たり有形固定資産（償却資産）額平均値テキスト">
          <a:extLst>
            <a:ext uri="{FF2B5EF4-FFF2-40B4-BE49-F238E27FC236}">
              <a16:creationId xmlns:a16="http://schemas.microsoft.com/office/drawing/2014/main" id="{139A3BD1-D78D-403C-8748-E73FF4525954}"/>
            </a:ext>
          </a:extLst>
        </xdr:cNvPr>
        <xdr:cNvSpPr txBox="1"/>
      </xdr:nvSpPr>
      <xdr:spPr>
        <a:xfrm>
          <a:off x="10515600" y="10500002"/>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18675</xdr:rowOff>
    </xdr:from>
    <xdr:to>
      <xdr:col>55</xdr:col>
      <xdr:colOff>50800</xdr:colOff>
      <xdr:row>62</xdr:row>
      <xdr:rowOff>120275</xdr:rowOff>
    </xdr:to>
    <xdr:sp macro="" textlink="">
      <xdr:nvSpPr>
        <xdr:cNvPr id="235" name="フローチャート: 判断 234">
          <a:extLst>
            <a:ext uri="{FF2B5EF4-FFF2-40B4-BE49-F238E27FC236}">
              <a16:creationId xmlns:a16="http://schemas.microsoft.com/office/drawing/2014/main" id="{95B2FDA8-2A24-4ED7-A61C-6E1ADDB27CF0}"/>
            </a:ext>
          </a:extLst>
        </xdr:cNvPr>
        <xdr:cNvSpPr/>
      </xdr:nvSpPr>
      <xdr:spPr>
        <a:xfrm>
          <a:off x="10426700" y="1064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30019</xdr:rowOff>
    </xdr:from>
    <xdr:to>
      <xdr:col>50</xdr:col>
      <xdr:colOff>165100</xdr:colOff>
      <xdr:row>62</xdr:row>
      <xdr:rowOff>131619</xdr:rowOff>
    </xdr:to>
    <xdr:sp macro="" textlink="">
      <xdr:nvSpPr>
        <xdr:cNvPr id="236" name="フローチャート: 判断 235">
          <a:extLst>
            <a:ext uri="{FF2B5EF4-FFF2-40B4-BE49-F238E27FC236}">
              <a16:creationId xmlns:a16="http://schemas.microsoft.com/office/drawing/2014/main" id="{34BAA9E4-13AD-4F34-A797-051082F43E95}"/>
            </a:ext>
          </a:extLst>
        </xdr:cNvPr>
        <xdr:cNvSpPr/>
      </xdr:nvSpPr>
      <xdr:spPr>
        <a:xfrm>
          <a:off x="9588500" y="1065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38271</xdr:rowOff>
    </xdr:from>
    <xdr:to>
      <xdr:col>46</xdr:col>
      <xdr:colOff>38100</xdr:colOff>
      <xdr:row>62</xdr:row>
      <xdr:rowOff>139871</xdr:rowOff>
    </xdr:to>
    <xdr:sp macro="" textlink="">
      <xdr:nvSpPr>
        <xdr:cNvPr id="237" name="フローチャート: 判断 236">
          <a:extLst>
            <a:ext uri="{FF2B5EF4-FFF2-40B4-BE49-F238E27FC236}">
              <a16:creationId xmlns:a16="http://schemas.microsoft.com/office/drawing/2014/main" id="{6486BC33-2F08-4B53-A3EF-09CA39FE8629}"/>
            </a:ext>
          </a:extLst>
        </xdr:cNvPr>
        <xdr:cNvSpPr/>
      </xdr:nvSpPr>
      <xdr:spPr>
        <a:xfrm>
          <a:off x="8699500" y="10668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76238</xdr:rowOff>
    </xdr:from>
    <xdr:to>
      <xdr:col>41</xdr:col>
      <xdr:colOff>101600</xdr:colOff>
      <xdr:row>63</xdr:row>
      <xdr:rowOff>6388</xdr:rowOff>
    </xdr:to>
    <xdr:sp macro="" textlink="">
      <xdr:nvSpPr>
        <xdr:cNvPr id="238" name="フローチャート: 判断 237">
          <a:extLst>
            <a:ext uri="{FF2B5EF4-FFF2-40B4-BE49-F238E27FC236}">
              <a16:creationId xmlns:a16="http://schemas.microsoft.com/office/drawing/2014/main" id="{A3A8C330-E864-422A-8AAC-1F73A7017DCB}"/>
            </a:ext>
          </a:extLst>
        </xdr:cNvPr>
        <xdr:cNvSpPr/>
      </xdr:nvSpPr>
      <xdr:spPr>
        <a:xfrm>
          <a:off x="7810500" y="10706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81222</xdr:rowOff>
    </xdr:from>
    <xdr:to>
      <xdr:col>36</xdr:col>
      <xdr:colOff>165100</xdr:colOff>
      <xdr:row>63</xdr:row>
      <xdr:rowOff>11372</xdr:rowOff>
    </xdr:to>
    <xdr:sp macro="" textlink="">
      <xdr:nvSpPr>
        <xdr:cNvPr id="239" name="フローチャート: 判断 238">
          <a:extLst>
            <a:ext uri="{FF2B5EF4-FFF2-40B4-BE49-F238E27FC236}">
              <a16:creationId xmlns:a16="http://schemas.microsoft.com/office/drawing/2014/main" id="{1C6C0C6C-F959-4E45-95DD-82B0CB717515}"/>
            </a:ext>
          </a:extLst>
        </xdr:cNvPr>
        <xdr:cNvSpPr/>
      </xdr:nvSpPr>
      <xdr:spPr>
        <a:xfrm>
          <a:off x="6921500" y="10711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9D6C39D4-E6E9-44A5-9D7B-85CA67DADAC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266E4E68-6CBE-4570-8E9B-C1F3D67F3191}"/>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2BAD7BBC-170C-4F14-97E8-1229F0AC5266}"/>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917993A8-4E9C-4C3C-81FF-257D70D1919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8354D3D1-B3E5-46B8-813B-3845D11F220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30080</xdr:rowOff>
    </xdr:from>
    <xdr:to>
      <xdr:col>55</xdr:col>
      <xdr:colOff>50800</xdr:colOff>
      <xdr:row>62</xdr:row>
      <xdr:rowOff>131680</xdr:rowOff>
    </xdr:to>
    <xdr:sp macro="" textlink="">
      <xdr:nvSpPr>
        <xdr:cNvPr id="245" name="楕円 244">
          <a:extLst>
            <a:ext uri="{FF2B5EF4-FFF2-40B4-BE49-F238E27FC236}">
              <a16:creationId xmlns:a16="http://schemas.microsoft.com/office/drawing/2014/main" id="{0B666CBE-A75E-4CAC-BB3C-EB328572807E}"/>
            </a:ext>
          </a:extLst>
        </xdr:cNvPr>
        <xdr:cNvSpPr/>
      </xdr:nvSpPr>
      <xdr:spPr>
        <a:xfrm>
          <a:off x="10426700" y="1065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8507</xdr:rowOff>
    </xdr:from>
    <xdr:ext cx="690189" cy="259045"/>
    <xdr:sp macro="" textlink="">
      <xdr:nvSpPr>
        <xdr:cNvPr id="246" name="【橋りょう・トンネル】&#10;一人当たり有形固定資産（償却資産）額該当値テキスト">
          <a:extLst>
            <a:ext uri="{FF2B5EF4-FFF2-40B4-BE49-F238E27FC236}">
              <a16:creationId xmlns:a16="http://schemas.microsoft.com/office/drawing/2014/main" id="{090672EE-24EA-472B-98E6-3F85D0949D19}"/>
            </a:ext>
          </a:extLst>
        </xdr:cNvPr>
        <xdr:cNvSpPr txBox="1"/>
      </xdr:nvSpPr>
      <xdr:spPr>
        <a:xfrm>
          <a:off x="10515600" y="106384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1,146,197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40912</xdr:rowOff>
    </xdr:from>
    <xdr:to>
      <xdr:col>50</xdr:col>
      <xdr:colOff>165100</xdr:colOff>
      <xdr:row>62</xdr:row>
      <xdr:rowOff>142512</xdr:rowOff>
    </xdr:to>
    <xdr:sp macro="" textlink="">
      <xdr:nvSpPr>
        <xdr:cNvPr id="247" name="楕円 246">
          <a:extLst>
            <a:ext uri="{FF2B5EF4-FFF2-40B4-BE49-F238E27FC236}">
              <a16:creationId xmlns:a16="http://schemas.microsoft.com/office/drawing/2014/main" id="{00E20AEE-952E-47F2-921F-96CAB90C6ABE}"/>
            </a:ext>
          </a:extLst>
        </xdr:cNvPr>
        <xdr:cNvSpPr/>
      </xdr:nvSpPr>
      <xdr:spPr>
        <a:xfrm>
          <a:off x="9588500" y="1067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80880</xdr:rowOff>
    </xdr:from>
    <xdr:to>
      <xdr:col>55</xdr:col>
      <xdr:colOff>0</xdr:colOff>
      <xdr:row>62</xdr:row>
      <xdr:rowOff>91712</xdr:rowOff>
    </xdr:to>
    <xdr:cxnSp macro="">
      <xdr:nvCxnSpPr>
        <xdr:cNvPr id="248" name="直線コネクタ 247">
          <a:extLst>
            <a:ext uri="{FF2B5EF4-FFF2-40B4-BE49-F238E27FC236}">
              <a16:creationId xmlns:a16="http://schemas.microsoft.com/office/drawing/2014/main" id="{1F2AC2B0-EDCA-46D5-8298-E47D9DC437BC}"/>
            </a:ext>
          </a:extLst>
        </xdr:cNvPr>
        <xdr:cNvCxnSpPr/>
      </xdr:nvCxnSpPr>
      <xdr:spPr>
        <a:xfrm flipV="1">
          <a:off x="9639300" y="10710780"/>
          <a:ext cx="838200" cy="10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45436</xdr:rowOff>
    </xdr:from>
    <xdr:to>
      <xdr:col>46</xdr:col>
      <xdr:colOff>38100</xdr:colOff>
      <xdr:row>62</xdr:row>
      <xdr:rowOff>147036</xdr:rowOff>
    </xdr:to>
    <xdr:sp macro="" textlink="">
      <xdr:nvSpPr>
        <xdr:cNvPr id="249" name="楕円 248">
          <a:extLst>
            <a:ext uri="{FF2B5EF4-FFF2-40B4-BE49-F238E27FC236}">
              <a16:creationId xmlns:a16="http://schemas.microsoft.com/office/drawing/2014/main" id="{2E8325CB-8D38-4AEB-AADB-DDFAF56DD042}"/>
            </a:ext>
          </a:extLst>
        </xdr:cNvPr>
        <xdr:cNvSpPr/>
      </xdr:nvSpPr>
      <xdr:spPr>
        <a:xfrm>
          <a:off x="8699500" y="1067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91712</xdr:rowOff>
    </xdr:from>
    <xdr:to>
      <xdr:col>50</xdr:col>
      <xdr:colOff>114300</xdr:colOff>
      <xdr:row>62</xdr:row>
      <xdr:rowOff>96236</xdr:rowOff>
    </xdr:to>
    <xdr:cxnSp macro="">
      <xdr:nvCxnSpPr>
        <xdr:cNvPr id="250" name="直線コネクタ 249">
          <a:extLst>
            <a:ext uri="{FF2B5EF4-FFF2-40B4-BE49-F238E27FC236}">
              <a16:creationId xmlns:a16="http://schemas.microsoft.com/office/drawing/2014/main" id="{0EF91A6E-94EE-4816-B968-BA46C258D41C}"/>
            </a:ext>
          </a:extLst>
        </xdr:cNvPr>
        <xdr:cNvCxnSpPr/>
      </xdr:nvCxnSpPr>
      <xdr:spPr>
        <a:xfrm flipV="1">
          <a:off x="8750300" y="10721612"/>
          <a:ext cx="889000" cy="4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52250</xdr:rowOff>
    </xdr:from>
    <xdr:to>
      <xdr:col>41</xdr:col>
      <xdr:colOff>101600</xdr:colOff>
      <xdr:row>62</xdr:row>
      <xdr:rowOff>153850</xdr:rowOff>
    </xdr:to>
    <xdr:sp macro="" textlink="">
      <xdr:nvSpPr>
        <xdr:cNvPr id="251" name="楕円 250">
          <a:extLst>
            <a:ext uri="{FF2B5EF4-FFF2-40B4-BE49-F238E27FC236}">
              <a16:creationId xmlns:a16="http://schemas.microsoft.com/office/drawing/2014/main" id="{5C87B62B-3B09-42B2-B1A6-238731CC5323}"/>
            </a:ext>
          </a:extLst>
        </xdr:cNvPr>
        <xdr:cNvSpPr/>
      </xdr:nvSpPr>
      <xdr:spPr>
        <a:xfrm>
          <a:off x="7810500" y="106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96236</xdr:rowOff>
    </xdr:from>
    <xdr:to>
      <xdr:col>45</xdr:col>
      <xdr:colOff>177800</xdr:colOff>
      <xdr:row>62</xdr:row>
      <xdr:rowOff>103050</xdr:rowOff>
    </xdr:to>
    <xdr:cxnSp macro="">
      <xdr:nvCxnSpPr>
        <xdr:cNvPr id="252" name="直線コネクタ 251">
          <a:extLst>
            <a:ext uri="{FF2B5EF4-FFF2-40B4-BE49-F238E27FC236}">
              <a16:creationId xmlns:a16="http://schemas.microsoft.com/office/drawing/2014/main" id="{0BD26077-F71C-4547-9AF2-97F28A55C468}"/>
            </a:ext>
          </a:extLst>
        </xdr:cNvPr>
        <xdr:cNvCxnSpPr/>
      </xdr:nvCxnSpPr>
      <xdr:spPr>
        <a:xfrm flipV="1">
          <a:off x="7861300" y="10726136"/>
          <a:ext cx="889000" cy="6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58576</xdr:rowOff>
    </xdr:from>
    <xdr:to>
      <xdr:col>36</xdr:col>
      <xdr:colOff>165100</xdr:colOff>
      <xdr:row>62</xdr:row>
      <xdr:rowOff>160176</xdr:rowOff>
    </xdr:to>
    <xdr:sp macro="" textlink="">
      <xdr:nvSpPr>
        <xdr:cNvPr id="253" name="楕円 252">
          <a:extLst>
            <a:ext uri="{FF2B5EF4-FFF2-40B4-BE49-F238E27FC236}">
              <a16:creationId xmlns:a16="http://schemas.microsoft.com/office/drawing/2014/main" id="{6CD83144-51D4-4E98-B9CC-36494A91F738}"/>
            </a:ext>
          </a:extLst>
        </xdr:cNvPr>
        <xdr:cNvSpPr/>
      </xdr:nvSpPr>
      <xdr:spPr>
        <a:xfrm>
          <a:off x="6921500" y="1068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103050</xdr:rowOff>
    </xdr:from>
    <xdr:to>
      <xdr:col>41</xdr:col>
      <xdr:colOff>50800</xdr:colOff>
      <xdr:row>62</xdr:row>
      <xdr:rowOff>109376</xdr:rowOff>
    </xdr:to>
    <xdr:cxnSp macro="">
      <xdr:nvCxnSpPr>
        <xdr:cNvPr id="254" name="直線コネクタ 253">
          <a:extLst>
            <a:ext uri="{FF2B5EF4-FFF2-40B4-BE49-F238E27FC236}">
              <a16:creationId xmlns:a16="http://schemas.microsoft.com/office/drawing/2014/main" id="{B1B664FC-7111-469E-A957-24D4A55E97FF}"/>
            </a:ext>
          </a:extLst>
        </xdr:cNvPr>
        <xdr:cNvCxnSpPr/>
      </xdr:nvCxnSpPr>
      <xdr:spPr>
        <a:xfrm flipV="1">
          <a:off x="6972300" y="10732950"/>
          <a:ext cx="889000" cy="6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60</xdr:row>
      <xdr:rowOff>148146</xdr:rowOff>
    </xdr:from>
    <xdr:ext cx="690189" cy="259045"/>
    <xdr:sp macro="" textlink="">
      <xdr:nvSpPr>
        <xdr:cNvPr id="255" name="n_1aveValue【橋りょう・トンネル】&#10;一人当たり有形固定資産（償却資産）額">
          <a:extLst>
            <a:ext uri="{FF2B5EF4-FFF2-40B4-BE49-F238E27FC236}">
              <a16:creationId xmlns:a16="http://schemas.microsoft.com/office/drawing/2014/main" id="{87F78B83-DD3D-483C-8770-DE34DD26C3AB}"/>
            </a:ext>
          </a:extLst>
        </xdr:cNvPr>
        <xdr:cNvSpPr txBox="1"/>
      </xdr:nvSpPr>
      <xdr:spPr>
        <a:xfrm>
          <a:off x="9281505" y="104351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1,146,459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156398</xdr:rowOff>
    </xdr:from>
    <xdr:ext cx="690189" cy="259045"/>
    <xdr:sp macro="" textlink="">
      <xdr:nvSpPr>
        <xdr:cNvPr id="256" name="n_2aveValue【橋りょう・トンネル】&#10;一人当たり有形固定資産（償却資産）額">
          <a:extLst>
            <a:ext uri="{FF2B5EF4-FFF2-40B4-BE49-F238E27FC236}">
              <a16:creationId xmlns:a16="http://schemas.microsoft.com/office/drawing/2014/main" id="{6A9C0DB2-069F-4345-A0BE-8B0A31C49F74}"/>
            </a:ext>
          </a:extLst>
        </xdr:cNvPr>
        <xdr:cNvSpPr txBox="1"/>
      </xdr:nvSpPr>
      <xdr:spPr>
        <a:xfrm>
          <a:off x="8405205" y="104433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168965</xdr:rowOff>
    </xdr:from>
    <xdr:ext cx="599010" cy="259045"/>
    <xdr:sp macro="" textlink="">
      <xdr:nvSpPr>
        <xdr:cNvPr id="257" name="n_3aveValue【橋りょう・トンネル】&#10;一人当たり有形固定資産（償却資産）額">
          <a:extLst>
            <a:ext uri="{FF2B5EF4-FFF2-40B4-BE49-F238E27FC236}">
              <a16:creationId xmlns:a16="http://schemas.microsoft.com/office/drawing/2014/main" id="{2C4EDF6B-95E4-4C06-ABD9-829D257FE98C}"/>
            </a:ext>
          </a:extLst>
        </xdr:cNvPr>
        <xdr:cNvSpPr txBox="1"/>
      </xdr:nvSpPr>
      <xdr:spPr>
        <a:xfrm>
          <a:off x="7561795" y="10798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2499</xdr:rowOff>
    </xdr:from>
    <xdr:ext cx="599010" cy="259045"/>
    <xdr:sp macro="" textlink="">
      <xdr:nvSpPr>
        <xdr:cNvPr id="258" name="n_4aveValue【橋りょう・トンネル】&#10;一人当たり有形固定資産（償却資産）額">
          <a:extLst>
            <a:ext uri="{FF2B5EF4-FFF2-40B4-BE49-F238E27FC236}">
              <a16:creationId xmlns:a16="http://schemas.microsoft.com/office/drawing/2014/main" id="{9F05287D-6410-4DEE-AC05-AEFB03D711F8}"/>
            </a:ext>
          </a:extLst>
        </xdr:cNvPr>
        <xdr:cNvSpPr txBox="1"/>
      </xdr:nvSpPr>
      <xdr:spPr>
        <a:xfrm>
          <a:off x="6672795" y="10803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62</xdr:row>
      <xdr:rowOff>133639</xdr:rowOff>
    </xdr:from>
    <xdr:ext cx="690189" cy="259045"/>
    <xdr:sp macro="" textlink="">
      <xdr:nvSpPr>
        <xdr:cNvPr id="259" name="n_1mainValue【橋りょう・トンネル】&#10;一人当たり有形固定資産（償却資産）額">
          <a:extLst>
            <a:ext uri="{FF2B5EF4-FFF2-40B4-BE49-F238E27FC236}">
              <a16:creationId xmlns:a16="http://schemas.microsoft.com/office/drawing/2014/main" id="{A143C6AE-0569-4D05-862D-B66C251F8412}"/>
            </a:ext>
          </a:extLst>
        </xdr:cNvPr>
        <xdr:cNvSpPr txBox="1"/>
      </xdr:nvSpPr>
      <xdr:spPr>
        <a:xfrm>
          <a:off x="9281505" y="107635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62</xdr:row>
      <xdr:rowOff>138163</xdr:rowOff>
    </xdr:from>
    <xdr:ext cx="690189" cy="259045"/>
    <xdr:sp macro="" textlink="">
      <xdr:nvSpPr>
        <xdr:cNvPr id="260" name="n_2mainValue【橋りょう・トンネル】&#10;一人当たり有形固定資産（償却資産）額">
          <a:extLst>
            <a:ext uri="{FF2B5EF4-FFF2-40B4-BE49-F238E27FC236}">
              <a16:creationId xmlns:a16="http://schemas.microsoft.com/office/drawing/2014/main" id="{98A382BA-07DB-4D60-86A8-9530641A17A0}"/>
            </a:ext>
          </a:extLst>
        </xdr:cNvPr>
        <xdr:cNvSpPr txBox="1"/>
      </xdr:nvSpPr>
      <xdr:spPr>
        <a:xfrm>
          <a:off x="8405205" y="107680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170377</xdr:rowOff>
    </xdr:from>
    <xdr:ext cx="690189" cy="259045"/>
    <xdr:sp macro="" textlink="">
      <xdr:nvSpPr>
        <xdr:cNvPr id="261" name="n_3mainValue【橋りょう・トンネル】&#10;一人当たり有形固定資産（償却資産）額">
          <a:extLst>
            <a:ext uri="{FF2B5EF4-FFF2-40B4-BE49-F238E27FC236}">
              <a16:creationId xmlns:a16="http://schemas.microsoft.com/office/drawing/2014/main" id="{EBF3AA9B-05E6-447E-9315-CB7C71C60245}"/>
            </a:ext>
          </a:extLst>
        </xdr:cNvPr>
        <xdr:cNvSpPr txBox="1"/>
      </xdr:nvSpPr>
      <xdr:spPr>
        <a:xfrm>
          <a:off x="7516205" y="1045737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5253</xdr:rowOff>
    </xdr:from>
    <xdr:ext cx="690189" cy="259045"/>
    <xdr:sp macro="" textlink="">
      <xdr:nvSpPr>
        <xdr:cNvPr id="262" name="n_4mainValue【橋りょう・トンネル】&#10;一人当たり有形固定資産（償却資産）額">
          <a:extLst>
            <a:ext uri="{FF2B5EF4-FFF2-40B4-BE49-F238E27FC236}">
              <a16:creationId xmlns:a16="http://schemas.microsoft.com/office/drawing/2014/main" id="{009EA66E-3422-4962-9AAF-B4CD65159C1A}"/>
            </a:ext>
          </a:extLst>
        </xdr:cNvPr>
        <xdr:cNvSpPr txBox="1"/>
      </xdr:nvSpPr>
      <xdr:spPr>
        <a:xfrm>
          <a:off x="6627205" y="104637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4783CB98-E656-473B-BFAB-C9B9EC2B4E2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326F8159-0256-4160-A493-90E22429FED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94DCD1B3-E9D4-4339-BAE5-4A3C6E9DD04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8F8DC146-46AB-415B-B675-4243CB05BE4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8208E273-1524-4C38-96F9-21B59C58C34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F8EFE556-52DB-4258-B273-1C60A686532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A8E44F14-3928-4FB1-90B0-D212BC369C3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B3478345-6CC6-49B4-8103-4529DB7891C2}"/>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F11C83C8-8675-4B54-952D-46C7B3D9E00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BC520D2A-637F-444A-A6E7-1BE81BA4E84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EB710F15-65BF-4907-955E-5DC8F7053DBA}"/>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5539DD3B-02B0-449A-961F-0CE76BAAA0D3}"/>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a:extLst>
            <a:ext uri="{FF2B5EF4-FFF2-40B4-BE49-F238E27FC236}">
              <a16:creationId xmlns:a16="http://schemas.microsoft.com/office/drawing/2014/main" id="{1BF31999-F4D7-4659-9CFE-B2823570F17C}"/>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F4AC3C59-2F45-4CC4-9AAB-616AA609E0C8}"/>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B0416D6E-2690-46D0-9D10-2A508B87EE8C}"/>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66B44DBC-A49C-46D9-A1F4-87AEF4679E61}"/>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D7E7A81C-6C5B-4FFD-98F9-3713022691F9}"/>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7284225F-C0F6-41EF-AD52-7008674BC72E}"/>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46E46D6C-B7AB-42B9-B179-374673657C1A}"/>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89BB6B7F-0730-4C01-92EE-6827C062B4FE}"/>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D341AC41-13D9-4E93-B92B-1A8410A1251C}"/>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16802754-ABAD-41D3-B8A3-4226C0650622}"/>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a:extLst>
            <a:ext uri="{FF2B5EF4-FFF2-40B4-BE49-F238E27FC236}">
              <a16:creationId xmlns:a16="http://schemas.microsoft.com/office/drawing/2014/main" id="{3A4FE672-7007-4EA4-B00C-92A5EB2029FE}"/>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1980E01C-943F-4019-9C86-3AC668E81BD5}"/>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FF5266BB-839D-4F7E-AFA8-0F4147965477}"/>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86</xdr:row>
      <xdr:rowOff>150768</xdr:rowOff>
    </xdr:to>
    <xdr:cxnSp macro="">
      <xdr:nvCxnSpPr>
        <xdr:cNvPr id="288" name="直線コネクタ 287">
          <a:extLst>
            <a:ext uri="{FF2B5EF4-FFF2-40B4-BE49-F238E27FC236}">
              <a16:creationId xmlns:a16="http://schemas.microsoft.com/office/drawing/2014/main" id="{DDC9BCDB-5993-4D12-80A4-7AD0E09C3F69}"/>
            </a:ext>
          </a:extLst>
        </xdr:cNvPr>
        <xdr:cNvCxnSpPr/>
      </xdr:nvCxnSpPr>
      <xdr:spPr>
        <a:xfrm flipV="1">
          <a:off x="4634865" y="13280571"/>
          <a:ext cx="0" cy="1614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154595</xdr:rowOff>
    </xdr:from>
    <xdr:ext cx="405111" cy="259045"/>
    <xdr:sp macro="" textlink="">
      <xdr:nvSpPr>
        <xdr:cNvPr id="289" name="【公営住宅】&#10;有形固定資産減価償却率最小値テキスト">
          <a:extLst>
            <a:ext uri="{FF2B5EF4-FFF2-40B4-BE49-F238E27FC236}">
              <a16:creationId xmlns:a16="http://schemas.microsoft.com/office/drawing/2014/main" id="{FABC28A4-FF29-4E37-9175-D4D75A175FFB}"/>
            </a:ext>
          </a:extLst>
        </xdr:cNvPr>
        <xdr:cNvSpPr txBox="1"/>
      </xdr:nvSpPr>
      <xdr:spPr>
        <a:xfrm>
          <a:off x="4673600" y="14899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150768</xdr:rowOff>
    </xdr:from>
    <xdr:to>
      <xdr:col>24</xdr:col>
      <xdr:colOff>152400</xdr:colOff>
      <xdr:row>86</xdr:row>
      <xdr:rowOff>150768</xdr:rowOff>
    </xdr:to>
    <xdr:cxnSp macro="">
      <xdr:nvCxnSpPr>
        <xdr:cNvPr id="290" name="直線コネクタ 289">
          <a:extLst>
            <a:ext uri="{FF2B5EF4-FFF2-40B4-BE49-F238E27FC236}">
              <a16:creationId xmlns:a16="http://schemas.microsoft.com/office/drawing/2014/main" id="{D2E962DD-820E-4298-8E5E-70226A0E651B}"/>
            </a:ext>
          </a:extLst>
        </xdr:cNvPr>
        <xdr:cNvCxnSpPr/>
      </xdr:nvCxnSpPr>
      <xdr:spPr>
        <a:xfrm>
          <a:off x="4546600" y="14895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340478" cy="259045"/>
    <xdr:sp macro="" textlink="">
      <xdr:nvSpPr>
        <xdr:cNvPr id="291" name="【公営住宅】&#10;有形固定資産減価償却率最大値テキスト">
          <a:extLst>
            <a:ext uri="{FF2B5EF4-FFF2-40B4-BE49-F238E27FC236}">
              <a16:creationId xmlns:a16="http://schemas.microsoft.com/office/drawing/2014/main" id="{DB25A91A-64A2-4ABD-AFF2-93010848E6FC}"/>
            </a:ext>
          </a:extLst>
        </xdr:cNvPr>
        <xdr:cNvSpPr txBox="1"/>
      </xdr:nvSpPr>
      <xdr:spPr>
        <a:xfrm>
          <a:off x="4673600" y="1305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92" name="直線コネクタ 291">
          <a:extLst>
            <a:ext uri="{FF2B5EF4-FFF2-40B4-BE49-F238E27FC236}">
              <a16:creationId xmlns:a16="http://schemas.microsoft.com/office/drawing/2014/main" id="{A52D4A50-759A-495C-9F7C-13A846FD6A09}"/>
            </a:ext>
          </a:extLst>
        </xdr:cNvPr>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13443</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990CC37F-2CD7-41EB-ACA4-82A799BCC350}"/>
            </a:ext>
          </a:extLst>
        </xdr:cNvPr>
        <xdr:cNvSpPr txBox="1"/>
      </xdr:nvSpPr>
      <xdr:spPr>
        <a:xfrm>
          <a:off x="4673600" y="140723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162016</xdr:rowOff>
    </xdr:from>
    <xdr:to>
      <xdr:col>24</xdr:col>
      <xdr:colOff>114300</xdr:colOff>
      <xdr:row>83</xdr:row>
      <xdr:rowOff>92166</xdr:rowOff>
    </xdr:to>
    <xdr:sp macro="" textlink="">
      <xdr:nvSpPr>
        <xdr:cNvPr id="294" name="フローチャート: 判断 293">
          <a:extLst>
            <a:ext uri="{FF2B5EF4-FFF2-40B4-BE49-F238E27FC236}">
              <a16:creationId xmlns:a16="http://schemas.microsoft.com/office/drawing/2014/main" id="{4E346DFC-9AA1-4321-9C52-462BF33A9154}"/>
            </a:ext>
          </a:extLst>
        </xdr:cNvPr>
        <xdr:cNvSpPr/>
      </xdr:nvSpPr>
      <xdr:spPr>
        <a:xfrm>
          <a:off x="4584700" y="1422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153851</xdr:rowOff>
    </xdr:from>
    <xdr:to>
      <xdr:col>20</xdr:col>
      <xdr:colOff>38100</xdr:colOff>
      <xdr:row>83</xdr:row>
      <xdr:rowOff>84001</xdr:rowOff>
    </xdr:to>
    <xdr:sp macro="" textlink="">
      <xdr:nvSpPr>
        <xdr:cNvPr id="295" name="フローチャート: 判断 294">
          <a:extLst>
            <a:ext uri="{FF2B5EF4-FFF2-40B4-BE49-F238E27FC236}">
              <a16:creationId xmlns:a16="http://schemas.microsoft.com/office/drawing/2014/main" id="{B1EBB505-DF4B-4F36-8A24-A759A528898A}"/>
            </a:ext>
          </a:extLst>
        </xdr:cNvPr>
        <xdr:cNvSpPr/>
      </xdr:nvSpPr>
      <xdr:spPr>
        <a:xfrm>
          <a:off x="37465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153851</xdr:rowOff>
    </xdr:from>
    <xdr:to>
      <xdr:col>15</xdr:col>
      <xdr:colOff>101600</xdr:colOff>
      <xdr:row>83</xdr:row>
      <xdr:rowOff>84001</xdr:rowOff>
    </xdr:to>
    <xdr:sp macro="" textlink="">
      <xdr:nvSpPr>
        <xdr:cNvPr id="296" name="フローチャート: 判断 295">
          <a:extLst>
            <a:ext uri="{FF2B5EF4-FFF2-40B4-BE49-F238E27FC236}">
              <a16:creationId xmlns:a16="http://schemas.microsoft.com/office/drawing/2014/main" id="{3BC4DE5E-AD64-4842-AB61-BD0BBEE53DF0}"/>
            </a:ext>
          </a:extLst>
        </xdr:cNvPr>
        <xdr:cNvSpPr/>
      </xdr:nvSpPr>
      <xdr:spPr>
        <a:xfrm>
          <a:off x="28575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52614</xdr:rowOff>
    </xdr:from>
    <xdr:to>
      <xdr:col>10</xdr:col>
      <xdr:colOff>165100</xdr:colOff>
      <xdr:row>83</xdr:row>
      <xdr:rowOff>154214</xdr:rowOff>
    </xdr:to>
    <xdr:sp macro="" textlink="">
      <xdr:nvSpPr>
        <xdr:cNvPr id="297" name="フローチャート: 判断 296">
          <a:extLst>
            <a:ext uri="{FF2B5EF4-FFF2-40B4-BE49-F238E27FC236}">
              <a16:creationId xmlns:a16="http://schemas.microsoft.com/office/drawing/2014/main" id="{9E8F2F9C-34A8-4742-9E8C-D23DE7E38BE0}"/>
            </a:ext>
          </a:extLst>
        </xdr:cNvPr>
        <xdr:cNvSpPr/>
      </xdr:nvSpPr>
      <xdr:spPr>
        <a:xfrm>
          <a:off x="1968500" y="1428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37919</xdr:rowOff>
    </xdr:from>
    <xdr:to>
      <xdr:col>6</xdr:col>
      <xdr:colOff>38100</xdr:colOff>
      <xdr:row>83</xdr:row>
      <xdr:rowOff>139519</xdr:rowOff>
    </xdr:to>
    <xdr:sp macro="" textlink="">
      <xdr:nvSpPr>
        <xdr:cNvPr id="298" name="フローチャート: 判断 297">
          <a:extLst>
            <a:ext uri="{FF2B5EF4-FFF2-40B4-BE49-F238E27FC236}">
              <a16:creationId xmlns:a16="http://schemas.microsoft.com/office/drawing/2014/main" id="{CCA20218-7914-4DAF-A66F-6E2CA4EEFA04}"/>
            </a:ext>
          </a:extLst>
        </xdr:cNvPr>
        <xdr:cNvSpPr/>
      </xdr:nvSpPr>
      <xdr:spPr>
        <a:xfrm>
          <a:off x="1079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4E56FB5E-DCCD-40C2-AF98-C196DF268F0B}"/>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8FADB3B-7125-4CA0-98F8-C937DBB4850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8A2E8AD2-D09E-4F8E-9682-E3A98B991D7E}"/>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57575717-6F5A-4E27-9801-FFFCD15D4BED}"/>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F5FC35C8-3B71-42E1-B34C-1FA69CBDFD1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93436</xdr:rowOff>
    </xdr:from>
    <xdr:to>
      <xdr:col>24</xdr:col>
      <xdr:colOff>114300</xdr:colOff>
      <xdr:row>86</xdr:row>
      <xdr:rowOff>23586</xdr:rowOff>
    </xdr:to>
    <xdr:sp macro="" textlink="">
      <xdr:nvSpPr>
        <xdr:cNvPr id="304" name="楕円 303">
          <a:extLst>
            <a:ext uri="{FF2B5EF4-FFF2-40B4-BE49-F238E27FC236}">
              <a16:creationId xmlns:a16="http://schemas.microsoft.com/office/drawing/2014/main" id="{6636AD98-7DD9-4822-98DA-111021DCE360}"/>
            </a:ext>
          </a:extLst>
        </xdr:cNvPr>
        <xdr:cNvSpPr/>
      </xdr:nvSpPr>
      <xdr:spPr>
        <a:xfrm>
          <a:off x="4584700" y="1466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71863</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0A1C5DB5-E36E-4ED4-B9F7-65EB2AC6FCEF}"/>
            </a:ext>
          </a:extLst>
        </xdr:cNvPr>
        <xdr:cNvSpPr txBox="1"/>
      </xdr:nvSpPr>
      <xdr:spPr>
        <a:xfrm>
          <a:off x="4673600" y="1464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80373</xdr:rowOff>
    </xdr:from>
    <xdr:to>
      <xdr:col>20</xdr:col>
      <xdr:colOff>38100</xdr:colOff>
      <xdr:row>86</xdr:row>
      <xdr:rowOff>10523</xdr:rowOff>
    </xdr:to>
    <xdr:sp macro="" textlink="">
      <xdr:nvSpPr>
        <xdr:cNvPr id="306" name="楕円 305">
          <a:extLst>
            <a:ext uri="{FF2B5EF4-FFF2-40B4-BE49-F238E27FC236}">
              <a16:creationId xmlns:a16="http://schemas.microsoft.com/office/drawing/2014/main" id="{259EB712-27DA-498A-A040-86A2B481AABD}"/>
            </a:ext>
          </a:extLst>
        </xdr:cNvPr>
        <xdr:cNvSpPr/>
      </xdr:nvSpPr>
      <xdr:spPr>
        <a:xfrm>
          <a:off x="3746500" y="1465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131173</xdr:rowOff>
    </xdr:from>
    <xdr:to>
      <xdr:col>24</xdr:col>
      <xdr:colOff>63500</xdr:colOff>
      <xdr:row>85</xdr:row>
      <xdr:rowOff>144236</xdr:rowOff>
    </xdr:to>
    <xdr:cxnSp macro="">
      <xdr:nvCxnSpPr>
        <xdr:cNvPr id="307" name="直線コネクタ 306">
          <a:extLst>
            <a:ext uri="{FF2B5EF4-FFF2-40B4-BE49-F238E27FC236}">
              <a16:creationId xmlns:a16="http://schemas.microsoft.com/office/drawing/2014/main" id="{F09CD4B5-201D-4575-950D-0E9042E20B4D}"/>
            </a:ext>
          </a:extLst>
        </xdr:cNvPr>
        <xdr:cNvCxnSpPr/>
      </xdr:nvCxnSpPr>
      <xdr:spPr>
        <a:xfrm>
          <a:off x="3797300" y="14704423"/>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60779</xdr:rowOff>
    </xdr:from>
    <xdr:to>
      <xdr:col>15</xdr:col>
      <xdr:colOff>101600</xdr:colOff>
      <xdr:row>85</xdr:row>
      <xdr:rowOff>162379</xdr:rowOff>
    </xdr:to>
    <xdr:sp macro="" textlink="">
      <xdr:nvSpPr>
        <xdr:cNvPr id="308" name="楕円 307">
          <a:extLst>
            <a:ext uri="{FF2B5EF4-FFF2-40B4-BE49-F238E27FC236}">
              <a16:creationId xmlns:a16="http://schemas.microsoft.com/office/drawing/2014/main" id="{873E4BCA-8FCA-4109-BBC5-76A806A2F2D2}"/>
            </a:ext>
          </a:extLst>
        </xdr:cNvPr>
        <xdr:cNvSpPr/>
      </xdr:nvSpPr>
      <xdr:spPr>
        <a:xfrm>
          <a:off x="2857500" y="1463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111579</xdr:rowOff>
    </xdr:from>
    <xdr:to>
      <xdr:col>19</xdr:col>
      <xdr:colOff>177800</xdr:colOff>
      <xdr:row>85</xdr:row>
      <xdr:rowOff>131173</xdr:rowOff>
    </xdr:to>
    <xdr:cxnSp macro="">
      <xdr:nvCxnSpPr>
        <xdr:cNvPr id="309" name="直線コネクタ 308">
          <a:extLst>
            <a:ext uri="{FF2B5EF4-FFF2-40B4-BE49-F238E27FC236}">
              <a16:creationId xmlns:a16="http://schemas.microsoft.com/office/drawing/2014/main" id="{DFC9AE37-A644-4C85-9D81-1610CD7CA6F5}"/>
            </a:ext>
          </a:extLst>
        </xdr:cNvPr>
        <xdr:cNvCxnSpPr/>
      </xdr:nvCxnSpPr>
      <xdr:spPr>
        <a:xfrm>
          <a:off x="2908300" y="14684829"/>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37919</xdr:rowOff>
    </xdr:from>
    <xdr:to>
      <xdr:col>10</xdr:col>
      <xdr:colOff>165100</xdr:colOff>
      <xdr:row>85</xdr:row>
      <xdr:rowOff>139519</xdr:rowOff>
    </xdr:to>
    <xdr:sp macro="" textlink="">
      <xdr:nvSpPr>
        <xdr:cNvPr id="310" name="楕円 309">
          <a:extLst>
            <a:ext uri="{FF2B5EF4-FFF2-40B4-BE49-F238E27FC236}">
              <a16:creationId xmlns:a16="http://schemas.microsoft.com/office/drawing/2014/main" id="{1783612F-79E0-4B13-B0ED-0181CB2C6CA1}"/>
            </a:ext>
          </a:extLst>
        </xdr:cNvPr>
        <xdr:cNvSpPr/>
      </xdr:nvSpPr>
      <xdr:spPr>
        <a:xfrm>
          <a:off x="1968500" y="1461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88719</xdr:rowOff>
    </xdr:from>
    <xdr:to>
      <xdr:col>15</xdr:col>
      <xdr:colOff>50800</xdr:colOff>
      <xdr:row>85</xdr:row>
      <xdr:rowOff>111579</xdr:rowOff>
    </xdr:to>
    <xdr:cxnSp macro="">
      <xdr:nvCxnSpPr>
        <xdr:cNvPr id="311" name="直線コネクタ 310">
          <a:extLst>
            <a:ext uri="{FF2B5EF4-FFF2-40B4-BE49-F238E27FC236}">
              <a16:creationId xmlns:a16="http://schemas.microsoft.com/office/drawing/2014/main" id="{ED2A9E47-99A3-4B7F-8954-CD0F95F4709A}"/>
            </a:ext>
          </a:extLst>
        </xdr:cNvPr>
        <xdr:cNvCxnSpPr/>
      </xdr:nvCxnSpPr>
      <xdr:spPr>
        <a:xfrm>
          <a:off x="2019300" y="14661969"/>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160382</xdr:rowOff>
    </xdr:from>
    <xdr:to>
      <xdr:col>6</xdr:col>
      <xdr:colOff>38100</xdr:colOff>
      <xdr:row>85</xdr:row>
      <xdr:rowOff>90532</xdr:rowOff>
    </xdr:to>
    <xdr:sp macro="" textlink="">
      <xdr:nvSpPr>
        <xdr:cNvPr id="312" name="楕円 311">
          <a:extLst>
            <a:ext uri="{FF2B5EF4-FFF2-40B4-BE49-F238E27FC236}">
              <a16:creationId xmlns:a16="http://schemas.microsoft.com/office/drawing/2014/main" id="{9E4C4250-DC0C-4BD1-8433-3CE10A6DBACA}"/>
            </a:ext>
          </a:extLst>
        </xdr:cNvPr>
        <xdr:cNvSpPr/>
      </xdr:nvSpPr>
      <xdr:spPr>
        <a:xfrm>
          <a:off x="1079500" y="1456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39732</xdr:rowOff>
    </xdr:from>
    <xdr:to>
      <xdr:col>10</xdr:col>
      <xdr:colOff>114300</xdr:colOff>
      <xdr:row>85</xdr:row>
      <xdr:rowOff>88719</xdr:rowOff>
    </xdr:to>
    <xdr:cxnSp macro="">
      <xdr:nvCxnSpPr>
        <xdr:cNvPr id="313" name="直線コネクタ 312">
          <a:extLst>
            <a:ext uri="{FF2B5EF4-FFF2-40B4-BE49-F238E27FC236}">
              <a16:creationId xmlns:a16="http://schemas.microsoft.com/office/drawing/2014/main" id="{60D13300-4322-4B82-98E4-16F526F97BCE}"/>
            </a:ext>
          </a:extLst>
        </xdr:cNvPr>
        <xdr:cNvCxnSpPr/>
      </xdr:nvCxnSpPr>
      <xdr:spPr>
        <a:xfrm>
          <a:off x="1130300" y="14612982"/>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100528</xdr:rowOff>
    </xdr:from>
    <xdr:ext cx="405111" cy="259045"/>
    <xdr:sp macro="" textlink="">
      <xdr:nvSpPr>
        <xdr:cNvPr id="314" name="n_1aveValue【公営住宅】&#10;有形固定資産減価償却率">
          <a:extLst>
            <a:ext uri="{FF2B5EF4-FFF2-40B4-BE49-F238E27FC236}">
              <a16:creationId xmlns:a16="http://schemas.microsoft.com/office/drawing/2014/main" id="{CD559B46-CB5D-4FE6-8214-23384745B263}"/>
            </a:ext>
          </a:extLst>
        </xdr:cNvPr>
        <xdr:cNvSpPr txBox="1"/>
      </xdr:nvSpPr>
      <xdr:spPr>
        <a:xfrm>
          <a:off x="3582044" y="1398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100528</xdr:rowOff>
    </xdr:from>
    <xdr:ext cx="405111" cy="259045"/>
    <xdr:sp macro="" textlink="">
      <xdr:nvSpPr>
        <xdr:cNvPr id="315" name="n_2aveValue【公営住宅】&#10;有形固定資産減価償却率">
          <a:extLst>
            <a:ext uri="{FF2B5EF4-FFF2-40B4-BE49-F238E27FC236}">
              <a16:creationId xmlns:a16="http://schemas.microsoft.com/office/drawing/2014/main" id="{F3476B95-CC8C-4194-A007-F2C8A0FECFC5}"/>
            </a:ext>
          </a:extLst>
        </xdr:cNvPr>
        <xdr:cNvSpPr txBox="1"/>
      </xdr:nvSpPr>
      <xdr:spPr>
        <a:xfrm>
          <a:off x="2705744" y="1398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170741</xdr:rowOff>
    </xdr:from>
    <xdr:ext cx="405111" cy="259045"/>
    <xdr:sp macro="" textlink="">
      <xdr:nvSpPr>
        <xdr:cNvPr id="316" name="n_3aveValue【公営住宅】&#10;有形固定資産減価償却率">
          <a:extLst>
            <a:ext uri="{FF2B5EF4-FFF2-40B4-BE49-F238E27FC236}">
              <a16:creationId xmlns:a16="http://schemas.microsoft.com/office/drawing/2014/main" id="{EBE59FE9-B6DA-4C39-A15B-6348CB91BA67}"/>
            </a:ext>
          </a:extLst>
        </xdr:cNvPr>
        <xdr:cNvSpPr txBox="1"/>
      </xdr:nvSpPr>
      <xdr:spPr>
        <a:xfrm>
          <a:off x="1816744" y="14058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156046</xdr:rowOff>
    </xdr:from>
    <xdr:ext cx="405111" cy="259045"/>
    <xdr:sp macro="" textlink="">
      <xdr:nvSpPr>
        <xdr:cNvPr id="317" name="n_4aveValue【公営住宅】&#10;有形固定資産減価償却率">
          <a:extLst>
            <a:ext uri="{FF2B5EF4-FFF2-40B4-BE49-F238E27FC236}">
              <a16:creationId xmlns:a16="http://schemas.microsoft.com/office/drawing/2014/main" id="{79FD52A5-1767-4C8A-96B2-F05729F0C7B6}"/>
            </a:ext>
          </a:extLst>
        </xdr:cNvPr>
        <xdr:cNvSpPr txBox="1"/>
      </xdr:nvSpPr>
      <xdr:spPr>
        <a:xfrm>
          <a:off x="927744" y="1404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1650</xdr:rowOff>
    </xdr:from>
    <xdr:ext cx="405111" cy="259045"/>
    <xdr:sp macro="" textlink="">
      <xdr:nvSpPr>
        <xdr:cNvPr id="318" name="n_1mainValue【公営住宅】&#10;有形固定資産減価償却率">
          <a:extLst>
            <a:ext uri="{FF2B5EF4-FFF2-40B4-BE49-F238E27FC236}">
              <a16:creationId xmlns:a16="http://schemas.microsoft.com/office/drawing/2014/main" id="{B15AEBE4-7D58-4891-8CEB-F0B2124FA9FC}"/>
            </a:ext>
          </a:extLst>
        </xdr:cNvPr>
        <xdr:cNvSpPr txBox="1"/>
      </xdr:nvSpPr>
      <xdr:spPr>
        <a:xfrm>
          <a:off x="3582044" y="14746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153506</xdr:rowOff>
    </xdr:from>
    <xdr:ext cx="405111" cy="259045"/>
    <xdr:sp macro="" textlink="">
      <xdr:nvSpPr>
        <xdr:cNvPr id="319" name="n_2mainValue【公営住宅】&#10;有形固定資産減価償却率">
          <a:extLst>
            <a:ext uri="{FF2B5EF4-FFF2-40B4-BE49-F238E27FC236}">
              <a16:creationId xmlns:a16="http://schemas.microsoft.com/office/drawing/2014/main" id="{7F6ED1ED-1E1C-4E73-B14D-565226AB109F}"/>
            </a:ext>
          </a:extLst>
        </xdr:cNvPr>
        <xdr:cNvSpPr txBox="1"/>
      </xdr:nvSpPr>
      <xdr:spPr>
        <a:xfrm>
          <a:off x="2705744" y="14726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130646</xdr:rowOff>
    </xdr:from>
    <xdr:ext cx="405111" cy="259045"/>
    <xdr:sp macro="" textlink="">
      <xdr:nvSpPr>
        <xdr:cNvPr id="320" name="n_3mainValue【公営住宅】&#10;有形固定資産減価償却率">
          <a:extLst>
            <a:ext uri="{FF2B5EF4-FFF2-40B4-BE49-F238E27FC236}">
              <a16:creationId xmlns:a16="http://schemas.microsoft.com/office/drawing/2014/main" id="{5B490226-9BA3-460C-B974-717E8A223FA6}"/>
            </a:ext>
          </a:extLst>
        </xdr:cNvPr>
        <xdr:cNvSpPr txBox="1"/>
      </xdr:nvSpPr>
      <xdr:spPr>
        <a:xfrm>
          <a:off x="1816744" y="14703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81659</xdr:rowOff>
    </xdr:from>
    <xdr:ext cx="405111" cy="259045"/>
    <xdr:sp macro="" textlink="">
      <xdr:nvSpPr>
        <xdr:cNvPr id="321" name="n_4mainValue【公営住宅】&#10;有形固定資産減価償却率">
          <a:extLst>
            <a:ext uri="{FF2B5EF4-FFF2-40B4-BE49-F238E27FC236}">
              <a16:creationId xmlns:a16="http://schemas.microsoft.com/office/drawing/2014/main" id="{28377486-DD01-4F44-A235-AC10F008CDF6}"/>
            </a:ext>
          </a:extLst>
        </xdr:cNvPr>
        <xdr:cNvSpPr txBox="1"/>
      </xdr:nvSpPr>
      <xdr:spPr>
        <a:xfrm>
          <a:off x="927744" y="14654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F2FBA1EE-3CCA-4884-8466-BB554A7CD1D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C219F5D9-3A50-488E-898F-F0339B2106E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899D8183-C84D-4F5D-BA13-860CF0E3FB98}"/>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7D240E7C-95C8-4449-B15E-749EAA07074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73BE5AD6-F0E3-4141-BB49-E7F95BF93BF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8B8D1E07-4662-408F-9227-BC5D1B79825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E22EA368-90D7-4275-A440-F4588DD4B0A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A022A0FF-BFE9-4A16-B8C1-72938CB6CA9F}"/>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1A272B5A-0401-4B03-BED9-C16F6C915B06}"/>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D61344BF-0B01-4D2F-88A2-C5B51FD0B415}"/>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A02FDCF8-468D-4F68-B826-1872FD43913A}"/>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BEAA5370-56BB-47BA-AFDD-DADEAF508743}"/>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4BA000E5-77C8-421F-BEFE-C2D88C92B492}"/>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id="{42210747-8115-48CB-B34A-744D3C9F8B8D}"/>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6D2C59AA-DEF8-43CB-BFE4-82E21370F569}"/>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id="{8138E4D8-F698-48B4-95F6-CC0E5663E60A}"/>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89DDF948-582A-4760-90BB-8E08E10C07A6}"/>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id="{79A73FA4-F979-4B06-818E-4157BC1EA097}"/>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C37A97D4-39AB-42EB-8233-C2C4174D1984}"/>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1" name="テキスト ボックス 340">
          <a:extLst>
            <a:ext uri="{FF2B5EF4-FFF2-40B4-BE49-F238E27FC236}">
              <a16:creationId xmlns:a16="http://schemas.microsoft.com/office/drawing/2014/main" id="{70CB8F04-B1F7-4380-837D-28212584C6A7}"/>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BB132A6B-D7E5-4CED-A946-5E08F3A263AF}"/>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3" name="テキスト ボックス 342">
          <a:extLst>
            <a:ext uri="{FF2B5EF4-FFF2-40B4-BE49-F238E27FC236}">
              <a16:creationId xmlns:a16="http://schemas.microsoft.com/office/drawing/2014/main" id="{77803BEE-937B-4E64-8C25-80CC40EF5999}"/>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3F5ED9C4-97E7-430C-9A15-6A3E97E0D47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a:extLst>
            <a:ext uri="{FF2B5EF4-FFF2-40B4-BE49-F238E27FC236}">
              <a16:creationId xmlns:a16="http://schemas.microsoft.com/office/drawing/2014/main" id="{EA0374D4-8EEE-4582-971E-4A7EB4D2D03D}"/>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25FAFE79-89A9-439E-9AB6-F4D5B90CF6D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6314</xdr:rowOff>
    </xdr:from>
    <xdr:to>
      <xdr:col>54</xdr:col>
      <xdr:colOff>189865</xdr:colOff>
      <xdr:row>86</xdr:row>
      <xdr:rowOff>150332</xdr:rowOff>
    </xdr:to>
    <xdr:cxnSp macro="">
      <xdr:nvCxnSpPr>
        <xdr:cNvPr id="347" name="直線コネクタ 346">
          <a:extLst>
            <a:ext uri="{FF2B5EF4-FFF2-40B4-BE49-F238E27FC236}">
              <a16:creationId xmlns:a16="http://schemas.microsoft.com/office/drawing/2014/main" id="{6F55E156-289C-45CA-A4F5-AF00AB843574}"/>
            </a:ext>
          </a:extLst>
        </xdr:cNvPr>
        <xdr:cNvCxnSpPr/>
      </xdr:nvCxnSpPr>
      <xdr:spPr>
        <a:xfrm flipV="1">
          <a:off x="10476865" y="13379414"/>
          <a:ext cx="0" cy="1515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154159</xdr:rowOff>
    </xdr:from>
    <xdr:ext cx="469744" cy="259045"/>
    <xdr:sp macro="" textlink="">
      <xdr:nvSpPr>
        <xdr:cNvPr id="348" name="【公営住宅】&#10;一人当たり面積最小値テキスト">
          <a:extLst>
            <a:ext uri="{FF2B5EF4-FFF2-40B4-BE49-F238E27FC236}">
              <a16:creationId xmlns:a16="http://schemas.microsoft.com/office/drawing/2014/main" id="{3A205C05-5B56-4165-AAEA-95CF1ADA20F9}"/>
            </a:ext>
          </a:extLst>
        </xdr:cNvPr>
        <xdr:cNvSpPr txBox="1"/>
      </xdr:nvSpPr>
      <xdr:spPr>
        <a:xfrm>
          <a:off x="10515600" y="1489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150332</xdr:rowOff>
    </xdr:from>
    <xdr:to>
      <xdr:col>55</xdr:col>
      <xdr:colOff>88900</xdr:colOff>
      <xdr:row>86</xdr:row>
      <xdr:rowOff>150332</xdr:rowOff>
    </xdr:to>
    <xdr:cxnSp macro="">
      <xdr:nvCxnSpPr>
        <xdr:cNvPr id="349" name="直線コネクタ 348">
          <a:extLst>
            <a:ext uri="{FF2B5EF4-FFF2-40B4-BE49-F238E27FC236}">
              <a16:creationId xmlns:a16="http://schemas.microsoft.com/office/drawing/2014/main" id="{48265AED-14AE-4272-983C-5674F2872148}"/>
            </a:ext>
          </a:extLst>
        </xdr:cNvPr>
        <xdr:cNvCxnSpPr/>
      </xdr:nvCxnSpPr>
      <xdr:spPr>
        <a:xfrm>
          <a:off x="10388600" y="1489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124441</xdr:rowOff>
    </xdr:from>
    <xdr:ext cx="534377" cy="259045"/>
    <xdr:sp macro="" textlink="">
      <xdr:nvSpPr>
        <xdr:cNvPr id="350" name="【公営住宅】&#10;一人当たり面積最大値テキスト">
          <a:extLst>
            <a:ext uri="{FF2B5EF4-FFF2-40B4-BE49-F238E27FC236}">
              <a16:creationId xmlns:a16="http://schemas.microsoft.com/office/drawing/2014/main" id="{343C5343-0CB3-473E-9B5E-0C6A91E07822}"/>
            </a:ext>
          </a:extLst>
        </xdr:cNvPr>
        <xdr:cNvSpPr txBox="1"/>
      </xdr:nvSpPr>
      <xdr:spPr>
        <a:xfrm>
          <a:off x="10515600" y="13154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6314</xdr:rowOff>
    </xdr:from>
    <xdr:to>
      <xdr:col>55</xdr:col>
      <xdr:colOff>88900</xdr:colOff>
      <xdr:row>78</xdr:row>
      <xdr:rowOff>6314</xdr:rowOff>
    </xdr:to>
    <xdr:cxnSp macro="">
      <xdr:nvCxnSpPr>
        <xdr:cNvPr id="351" name="直線コネクタ 350">
          <a:extLst>
            <a:ext uri="{FF2B5EF4-FFF2-40B4-BE49-F238E27FC236}">
              <a16:creationId xmlns:a16="http://schemas.microsoft.com/office/drawing/2014/main" id="{F84A5BE6-D601-4C13-ADF1-F838DB02AFDC}"/>
            </a:ext>
          </a:extLst>
        </xdr:cNvPr>
        <xdr:cNvCxnSpPr/>
      </xdr:nvCxnSpPr>
      <xdr:spPr>
        <a:xfrm>
          <a:off x="10388600" y="13379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143744</xdr:rowOff>
    </xdr:from>
    <xdr:ext cx="469744" cy="259045"/>
    <xdr:sp macro="" textlink="">
      <xdr:nvSpPr>
        <xdr:cNvPr id="352" name="【公営住宅】&#10;一人当たり面積平均値テキスト">
          <a:extLst>
            <a:ext uri="{FF2B5EF4-FFF2-40B4-BE49-F238E27FC236}">
              <a16:creationId xmlns:a16="http://schemas.microsoft.com/office/drawing/2014/main" id="{71FCD0CD-58FA-4A1C-A6DF-D2829FC73F59}"/>
            </a:ext>
          </a:extLst>
        </xdr:cNvPr>
        <xdr:cNvSpPr txBox="1"/>
      </xdr:nvSpPr>
      <xdr:spPr>
        <a:xfrm>
          <a:off x="10515600" y="142026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120867</xdr:rowOff>
    </xdr:from>
    <xdr:to>
      <xdr:col>55</xdr:col>
      <xdr:colOff>50800</xdr:colOff>
      <xdr:row>84</xdr:row>
      <xdr:rowOff>51017</xdr:rowOff>
    </xdr:to>
    <xdr:sp macro="" textlink="">
      <xdr:nvSpPr>
        <xdr:cNvPr id="353" name="フローチャート: 判断 352">
          <a:extLst>
            <a:ext uri="{FF2B5EF4-FFF2-40B4-BE49-F238E27FC236}">
              <a16:creationId xmlns:a16="http://schemas.microsoft.com/office/drawing/2014/main" id="{7CBEC6F8-8E11-483D-B90B-1414B122FB87}"/>
            </a:ext>
          </a:extLst>
        </xdr:cNvPr>
        <xdr:cNvSpPr/>
      </xdr:nvSpPr>
      <xdr:spPr>
        <a:xfrm>
          <a:off x="10426700" y="1435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136544</xdr:rowOff>
    </xdr:from>
    <xdr:to>
      <xdr:col>50</xdr:col>
      <xdr:colOff>165100</xdr:colOff>
      <xdr:row>84</xdr:row>
      <xdr:rowOff>66694</xdr:rowOff>
    </xdr:to>
    <xdr:sp macro="" textlink="">
      <xdr:nvSpPr>
        <xdr:cNvPr id="354" name="フローチャート: 判断 353">
          <a:extLst>
            <a:ext uri="{FF2B5EF4-FFF2-40B4-BE49-F238E27FC236}">
              <a16:creationId xmlns:a16="http://schemas.microsoft.com/office/drawing/2014/main" id="{6CD1C9A2-C6D2-4D1F-9B5F-A4D6C445EAB3}"/>
            </a:ext>
          </a:extLst>
        </xdr:cNvPr>
        <xdr:cNvSpPr/>
      </xdr:nvSpPr>
      <xdr:spPr>
        <a:xfrm>
          <a:off x="9588500" y="1436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109438</xdr:rowOff>
    </xdr:from>
    <xdr:to>
      <xdr:col>46</xdr:col>
      <xdr:colOff>38100</xdr:colOff>
      <xdr:row>84</xdr:row>
      <xdr:rowOff>39588</xdr:rowOff>
    </xdr:to>
    <xdr:sp macro="" textlink="">
      <xdr:nvSpPr>
        <xdr:cNvPr id="355" name="フローチャート: 判断 354">
          <a:extLst>
            <a:ext uri="{FF2B5EF4-FFF2-40B4-BE49-F238E27FC236}">
              <a16:creationId xmlns:a16="http://schemas.microsoft.com/office/drawing/2014/main" id="{DFCC2D73-577F-481A-9588-DC2658D6C18B}"/>
            </a:ext>
          </a:extLst>
        </xdr:cNvPr>
        <xdr:cNvSpPr/>
      </xdr:nvSpPr>
      <xdr:spPr>
        <a:xfrm>
          <a:off x="8699500" y="1433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145796</xdr:rowOff>
    </xdr:from>
    <xdr:to>
      <xdr:col>41</xdr:col>
      <xdr:colOff>101600</xdr:colOff>
      <xdr:row>85</xdr:row>
      <xdr:rowOff>75946</xdr:rowOff>
    </xdr:to>
    <xdr:sp macro="" textlink="">
      <xdr:nvSpPr>
        <xdr:cNvPr id="356" name="フローチャート: 判断 355">
          <a:extLst>
            <a:ext uri="{FF2B5EF4-FFF2-40B4-BE49-F238E27FC236}">
              <a16:creationId xmlns:a16="http://schemas.microsoft.com/office/drawing/2014/main" id="{1E0581FD-49E8-4EC5-A8AE-49A687782C3E}"/>
            </a:ext>
          </a:extLst>
        </xdr:cNvPr>
        <xdr:cNvSpPr/>
      </xdr:nvSpPr>
      <xdr:spPr>
        <a:xfrm>
          <a:off x="7810500" y="14547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139047</xdr:rowOff>
    </xdr:from>
    <xdr:to>
      <xdr:col>36</xdr:col>
      <xdr:colOff>165100</xdr:colOff>
      <xdr:row>85</xdr:row>
      <xdr:rowOff>69197</xdr:rowOff>
    </xdr:to>
    <xdr:sp macro="" textlink="">
      <xdr:nvSpPr>
        <xdr:cNvPr id="357" name="フローチャート: 判断 356">
          <a:extLst>
            <a:ext uri="{FF2B5EF4-FFF2-40B4-BE49-F238E27FC236}">
              <a16:creationId xmlns:a16="http://schemas.microsoft.com/office/drawing/2014/main" id="{76E0122A-C0C9-492F-AD28-5ADAB9FE6B46}"/>
            </a:ext>
          </a:extLst>
        </xdr:cNvPr>
        <xdr:cNvSpPr/>
      </xdr:nvSpPr>
      <xdr:spPr>
        <a:xfrm>
          <a:off x="6921500" y="1454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C6965A05-6BFD-4595-B85D-AE04A043394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7CF14FAF-86F2-4105-BF57-B34522655CE7}"/>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89E79AF-57C7-4C02-AD9F-BE2D3FDC9C1A}"/>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B703E994-3C14-4BAF-9101-DE25E861A9D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B3F329D9-656A-41B2-9203-F123430CF94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21481</xdr:rowOff>
    </xdr:from>
    <xdr:to>
      <xdr:col>55</xdr:col>
      <xdr:colOff>50800</xdr:colOff>
      <xdr:row>86</xdr:row>
      <xdr:rowOff>123081</xdr:rowOff>
    </xdr:to>
    <xdr:sp macro="" textlink="">
      <xdr:nvSpPr>
        <xdr:cNvPr id="363" name="楕円 362">
          <a:extLst>
            <a:ext uri="{FF2B5EF4-FFF2-40B4-BE49-F238E27FC236}">
              <a16:creationId xmlns:a16="http://schemas.microsoft.com/office/drawing/2014/main" id="{515E6799-11E7-4316-95F3-04B4BAB32C14}"/>
            </a:ext>
          </a:extLst>
        </xdr:cNvPr>
        <xdr:cNvSpPr/>
      </xdr:nvSpPr>
      <xdr:spPr>
        <a:xfrm>
          <a:off x="10426700" y="14766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107858</xdr:rowOff>
    </xdr:from>
    <xdr:ext cx="469744" cy="259045"/>
    <xdr:sp macro="" textlink="">
      <xdr:nvSpPr>
        <xdr:cNvPr id="364" name="【公営住宅】&#10;一人当たり面積該当値テキスト">
          <a:extLst>
            <a:ext uri="{FF2B5EF4-FFF2-40B4-BE49-F238E27FC236}">
              <a16:creationId xmlns:a16="http://schemas.microsoft.com/office/drawing/2014/main" id="{5D313E78-6A99-461B-909A-74A800727EA4}"/>
            </a:ext>
          </a:extLst>
        </xdr:cNvPr>
        <xdr:cNvSpPr txBox="1"/>
      </xdr:nvSpPr>
      <xdr:spPr>
        <a:xfrm>
          <a:off x="10515600" y="14681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24203</xdr:rowOff>
    </xdr:from>
    <xdr:to>
      <xdr:col>50</xdr:col>
      <xdr:colOff>165100</xdr:colOff>
      <xdr:row>86</xdr:row>
      <xdr:rowOff>125803</xdr:rowOff>
    </xdr:to>
    <xdr:sp macro="" textlink="">
      <xdr:nvSpPr>
        <xdr:cNvPr id="365" name="楕円 364">
          <a:extLst>
            <a:ext uri="{FF2B5EF4-FFF2-40B4-BE49-F238E27FC236}">
              <a16:creationId xmlns:a16="http://schemas.microsoft.com/office/drawing/2014/main" id="{C56053A0-1CAD-417F-B50A-529545FC9269}"/>
            </a:ext>
          </a:extLst>
        </xdr:cNvPr>
        <xdr:cNvSpPr/>
      </xdr:nvSpPr>
      <xdr:spPr>
        <a:xfrm>
          <a:off x="9588500" y="14768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72281</xdr:rowOff>
    </xdr:from>
    <xdr:to>
      <xdr:col>55</xdr:col>
      <xdr:colOff>0</xdr:colOff>
      <xdr:row>86</xdr:row>
      <xdr:rowOff>75003</xdr:rowOff>
    </xdr:to>
    <xdr:cxnSp macro="">
      <xdr:nvCxnSpPr>
        <xdr:cNvPr id="366" name="直線コネクタ 365">
          <a:extLst>
            <a:ext uri="{FF2B5EF4-FFF2-40B4-BE49-F238E27FC236}">
              <a16:creationId xmlns:a16="http://schemas.microsoft.com/office/drawing/2014/main" id="{2171C2BD-7D5D-4FF2-B27B-BD232061EDB0}"/>
            </a:ext>
          </a:extLst>
        </xdr:cNvPr>
        <xdr:cNvCxnSpPr/>
      </xdr:nvCxnSpPr>
      <xdr:spPr>
        <a:xfrm flipV="1">
          <a:off x="9639300" y="14816981"/>
          <a:ext cx="838200" cy="2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25944</xdr:rowOff>
    </xdr:from>
    <xdr:to>
      <xdr:col>46</xdr:col>
      <xdr:colOff>38100</xdr:colOff>
      <xdr:row>86</xdr:row>
      <xdr:rowOff>127544</xdr:rowOff>
    </xdr:to>
    <xdr:sp macro="" textlink="">
      <xdr:nvSpPr>
        <xdr:cNvPr id="367" name="楕円 366">
          <a:extLst>
            <a:ext uri="{FF2B5EF4-FFF2-40B4-BE49-F238E27FC236}">
              <a16:creationId xmlns:a16="http://schemas.microsoft.com/office/drawing/2014/main" id="{7316D9A5-8404-4196-89AB-DCB17BB6FC61}"/>
            </a:ext>
          </a:extLst>
        </xdr:cNvPr>
        <xdr:cNvSpPr/>
      </xdr:nvSpPr>
      <xdr:spPr>
        <a:xfrm>
          <a:off x="8699500" y="14770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75003</xdr:rowOff>
    </xdr:from>
    <xdr:to>
      <xdr:col>50</xdr:col>
      <xdr:colOff>114300</xdr:colOff>
      <xdr:row>86</xdr:row>
      <xdr:rowOff>76744</xdr:rowOff>
    </xdr:to>
    <xdr:cxnSp macro="">
      <xdr:nvCxnSpPr>
        <xdr:cNvPr id="368" name="直線コネクタ 367">
          <a:extLst>
            <a:ext uri="{FF2B5EF4-FFF2-40B4-BE49-F238E27FC236}">
              <a16:creationId xmlns:a16="http://schemas.microsoft.com/office/drawing/2014/main" id="{55FEF4D8-019F-4274-8560-09B640CC2C31}"/>
            </a:ext>
          </a:extLst>
        </xdr:cNvPr>
        <xdr:cNvCxnSpPr/>
      </xdr:nvCxnSpPr>
      <xdr:spPr>
        <a:xfrm flipV="1">
          <a:off x="8750300" y="14819703"/>
          <a:ext cx="889000" cy="1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27468</xdr:rowOff>
    </xdr:from>
    <xdr:to>
      <xdr:col>41</xdr:col>
      <xdr:colOff>101600</xdr:colOff>
      <xdr:row>86</xdr:row>
      <xdr:rowOff>129068</xdr:rowOff>
    </xdr:to>
    <xdr:sp macro="" textlink="">
      <xdr:nvSpPr>
        <xdr:cNvPr id="369" name="楕円 368">
          <a:extLst>
            <a:ext uri="{FF2B5EF4-FFF2-40B4-BE49-F238E27FC236}">
              <a16:creationId xmlns:a16="http://schemas.microsoft.com/office/drawing/2014/main" id="{BAE598E5-6E37-4025-A947-BD6353614A3A}"/>
            </a:ext>
          </a:extLst>
        </xdr:cNvPr>
        <xdr:cNvSpPr/>
      </xdr:nvSpPr>
      <xdr:spPr>
        <a:xfrm>
          <a:off x="7810500" y="14772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76744</xdr:rowOff>
    </xdr:from>
    <xdr:to>
      <xdr:col>45</xdr:col>
      <xdr:colOff>177800</xdr:colOff>
      <xdr:row>86</xdr:row>
      <xdr:rowOff>78268</xdr:rowOff>
    </xdr:to>
    <xdr:cxnSp macro="">
      <xdr:nvCxnSpPr>
        <xdr:cNvPr id="370" name="直線コネクタ 369">
          <a:extLst>
            <a:ext uri="{FF2B5EF4-FFF2-40B4-BE49-F238E27FC236}">
              <a16:creationId xmlns:a16="http://schemas.microsoft.com/office/drawing/2014/main" id="{E223943A-B7F8-4F7E-88B5-2C56226AF339}"/>
            </a:ext>
          </a:extLst>
        </xdr:cNvPr>
        <xdr:cNvCxnSpPr/>
      </xdr:nvCxnSpPr>
      <xdr:spPr>
        <a:xfrm flipV="1">
          <a:off x="7861300" y="14821444"/>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29755</xdr:rowOff>
    </xdr:from>
    <xdr:to>
      <xdr:col>36</xdr:col>
      <xdr:colOff>165100</xdr:colOff>
      <xdr:row>86</xdr:row>
      <xdr:rowOff>131355</xdr:rowOff>
    </xdr:to>
    <xdr:sp macro="" textlink="">
      <xdr:nvSpPr>
        <xdr:cNvPr id="371" name="楕円 370">
          <a:extLst>
            <a:ext uri="{FF2B5EF4-FFF2-40B4-BE49-F238E27FC236}">
              <a16:creationId xmlns:a16="http://schemas.microsoft.com/office/drawing/2014/main" id="{959399B6-B135-4BDF-871E-1A826C63565D}"/>
            </a:ext>
          </a:extLst>
        </xdr:cNvPr>
        <xdr:cNvSpPr/>
      </xdr:nvSpPr>
      <xdr:spPr>
        <a:xfrm>
          <a:off x="6921500" y="1477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78268</xdr:rowOff>
    </xdr:from>
    <xdr:to>
      <xdr:col>41</xdr:col>
      <xdr:colOff>50800</xdr:colOff>
      <xdr:row>86</xdr:row>
      <xdr:rowOff>80555</xdr:rowOff>
    </xdr:to>
    <xdr:cxnSp macro="">
      <xdr:nvCxnSpPr>
        <xdr:cNvPr id="372" name="直線コネクタ 371">
          <a:extLst>
            <a:ext uri="{FF2B5EF4-FFF2-40B4-BE49-F238E27FC236}">
              <a16:creationId xmlns:a16="http://schemas.microsoft.com/office/drawing/2014/main" id="{A1918CB6-67AF-4D0D-AAD1-AB4BA724C44B}"/>
            </a:ext>
          </a:extLst>
        </xdr:cNvPr>
        <xdr:cNvCxnSpPr/>
      </xdr:nvCxnSpPr>
      <xdr:spPr>
        <a:xfrm flipV="1">
          <a:off x="6972300" y="14822968"/>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83221</xdr:rowOff>
    </xdr:from>
    <xdr:ext cx="469744" cy="259045"/>
    <xdr:sp macro="" textlink="">
      <xdr:nvSpPr>
        <xdr:cNvPr id="373" name="n_1aveValue【公営住宅】&#10;一人当たり面積">
          <a:extLst>
            <a:ext uri="{FF2B5EF4-FFF2-40B4-BE49-F238E27FC236}">
              <a16:creationId xmlns:a16="http://schemas.microsoft.com/office/drawing/2014/main" id="{EA4C4DE0-FA8F-4B17-B8DD-58545B24DF71}"/>
            </a:ext>
          </a:extLst>
        </xdr:cNvPr>
        <xdr:cNvSpPr txBox="1"/>
      </xdr:nvSpPr>
      <xdr:spPr>
        <a:xfrm>
          <a:off x="9391727" y="14142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56115</xdr:rowOff>
    </xdr:from>
    <xdr:ext cx="469744" cy="259045"/>
    <xdr:sp macro="" textlink="">
      <xdr:nvSpPr>
        <xdr:cNvPr id="374" name="n_2aveValue【公営住宅】&#10;一人当たり面積">
          <a:extLst>
            <a:ext uri="{FF2B5EF4-FFF2-40B4-BE49-F238E27FC236}">
              <a16:creationId xmlns:a16="http://schemas.microsoft.com/office/drawing/2014/main" id="{205C3DD2-9E69-4392-8AEF-504748FCD3F2}"/>
            </a:ext>
          </a:extLst>
        </xdr:cNvPr>
        <xdr:cNvSpPr txBox="1"/>
      </xdr:nvSpPr>
      <xdr:spPr>
        <a:xfrm>
          <a:off x="8515427" y="14115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92473</xdr:rowOff>
    </xdr:from>
    <xdr:ext cx="469744" cy="259045"/>
    <xdr:sp macro="" textlink="">
      <xdr:nvSpPr>
        <xdr:cNvPr id="375" name="n_3aveValue【公営住宅】&#10;一人当たり面積">
          <a:extLst>
            <a:ext uri="{FF2B5EF4-FFF2-40B4-BE49-F238E27FC236}">
              <a16:creationId xmlns:a16="http://schemas.microsoft.com/office/drawing/2014/main" id="{6F0E1F33-D1A8-4253-B8A0-47313EC38967}"/>
            </a:ext>
          </a:extLst>
        </xdr:cNvPr>
        <xdr:cNvSpPr txBox="1"/>
      </xdr:nvSpPr>
      <xdr:spPr>
        <a:xfrm>
          <a:off x="7626427" y="14322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85724</xdr:rowOff>
    </xdr:from>
    <xdr:ext cx="469744" cy="259045"/>
    <xdr:sp macro="" textlink="">
      <xdr:nvSpPr>
        <xdr:cNvPr id="376" name="n_4aveValue【公営住宅】&#10;一人当たり面積">
          <a:extLst>
            <a:ext uri="{FF2B5EF4-FFF2-40B4-BE49-F238E27FC236}">
              <a16:creationId xmlns:a16="http://schemas.microsoft.com/office/drawing/2014/main" id="{56DC354E-1A3D-420C-A826-0C8A2A887166}"/>
            </a:ext>
          </a:extLst>
        </xdr:cNvPr>
        <xdr:cNvSpPr txBox="1"/>
      </xdr:nvSpPr>
      <xdr:spPr>
        <a:xfrm>
          <a:off x="6737427" y="14316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116930</xdr:rowOff>
    </xdr:from>
    <xdr:ext cx="469744" cy="259045"/>
    <xdr:sp macro="" textlink="">
      <xdr:nvSpPr>
        <xdr:cNvPr id="377" name="n_1mainValue【公営住宅】&#10;一人当たり面積">
          <a:extLst>
            <a:ext uri="{FF2B5EF4-FFF2-40B4-BE49-F238E27FC236}">
              <a16:creationId xmlns:a16="http://schemas.microsoft.com/office/drawing/2014/main" id="{50CFFBC1-1F60-4ABB-83BF-7BCE57ED7B0C}"/>
            </a:ext>
          </a:extLst>
        </xdr:cNvPr>
        <xdr:cNvSpPr txBox="1"/>
      </xdr:nvSpPr>
      <xdr:spPr>
        <a:xfrm>
          <a:off x="9391727" y="14861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118671</xdr:rowOff>
    </xdr:from>
    <xdr:ext cx="469744" cy="259045"/>
    <xdr:sp macro="" textlink="">
      <xdr:nvSpPr>
        <xdr:cNvPr id="378" name="n_2mainValue【公営住宅】&#10;一人当たり面積">
          <a:extLst>
            <a:ext uri="{FF2B5EF4-FFF2-40B4-BE49-F238E27FC236}">
              <a16:creationId xmlns:a16="http://schemas.microsoft.com/office/drawing/2014/main" id="{EC0C0015-ACAA-4E1D-8760-B8FC615D48AB}"/>
            </a:ext>
          </a:extLst>
        </xdr:cNvPr>
        <xdr:cNvSpPr txBox="1"/>
      </xdr:nvSpPr>
      <xdr:spPr>
        <a:xfrm>
          <a:off x="8515427" y="14863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120195</xdr:rowOff>
    </xdr:from>
    <xdr:ext cx="469744" cy="259045"/>
    <xdr:sp macro="" textlink="">
      <xdr:nvSpPr>
        <xdr:cNvPr id="379" name="n_3mainValue【公営住宅】&#10;一人当たり面積">
          <a:extLst>
            <a:ext uri="{FF2B5EF4-FFF2-40B4-BE49-F238E27FC236}">
              <a16:creationId xmlns:a16="http://schemas.microsoft.com/office/drawing/2014/main" id="{4A2716C9-572D-41A7-ACFA-A9041D5A03BC}"/>
            </a:ext>
          </a:extLst>
        </xdr:cNvPr>
        <xdr:cNvSpPr txBox="1"/>
      </xdr:nvSpPr>
      <xdr:spPr>
        <a:xfrm>
          <a:off x="7626427" y="14864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122482</xdr:rowOff>
    </xdr:from>
    <xdr:ext cx="469744" cy="259045"/>
    <xdr:sp macro="" textlink="">
      <xdr:nvSpPr>
        <xdr:cNvPr id="380" name="n_4mainValue【公営住宅】&#10;一人当たり面積">
          <a:extLst>
            <a:ext uri="{FF2B5EF4-FFF2-40B4-BE49-F238E27FC236}">
              <a16:creationId xmlns:a16="http://schemas.microsoft.com/office/drawing/2014/main" id="{FF8AE3AE-6299-443D-82C2-BC685C84B557}"/>
            </a:ext>
          </a:extLst>
        </xdr:cNvPr>
        <xdr:cNvSpPr txBox="1"/>
      </xdr:nvSpPr>
      <xdr:spPr>
        <a:xfrm>
          <a:off x="6737427" y="1486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E2C7C861-A3FA-4365-B18E-0FEA4E1D886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FBB77E8C-1B14-4E2D-A600-C33E1D4DC54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B8062993-6A92-460A-8568-14008AA9378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501203F7-D9D9-426B-8288-0E1C8E58446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4361229E-4482-4555-B58F-81736F186BB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A65001EC-8A0E-4E9C-8B69-8847DED5143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FDC7BFD9-35D7-45CC-B996-062134AB211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1986081F-F2BB-48B6-B7E1-4AD4F3577E4A}"/>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a:extLst>
            <a:ext uri="{FF2B5EF4-FFF2-40B4-BE49-F238E27FC236}">
              <a16:creationId xmlns:a16="http://schemas.microsoft.com/office/drawing/2014/main" id="{B8C8FD97-1D96-4A57-ABB9-A917384C14F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a:extLst>
            <a:ext uri="{FF2B5EF4-FFF2-40B4-BE49-F238E27FC236}">
              <a16:creationId xmlns:a16="http://schemas.microsoft.com/office/drawing/2014/main" id="{88E9D49F-AD4B-4F9F-9582-2D9905BD758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a:extLst>
            <a:ext uri="{FF2B5EF4-FFF2-40B4-BE49-F238E27FC236}">
              <a16:creationId xmlns:a16="http://schemas.microsoft.com/office/drawing/2014/main" id="{2D6CE819-C7FA-4FAC-BFE7-795B054CEEC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a:extLst>
            <a:ext uri="{FF2B5EF4-FFF2-40B4-BE49-F238E27FC236}">
              <a16:creationId xmlns:a16="http://schemas.microsoft.com/office/drawing/2014/main" id="{9CCDC1B4-96C3-4CC2-99F8-CF02FF5928B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a:extLst>
            <a:ext uri="{FF2B5EF4-FFF2-40B4-BE49-F238E27FC236}">
              <a16:creationId xmlns:a16="http://schemas.microsoft.com/office/drawing/2014/main" id="{2513E187-601D-47E0-BF7C-C49051F576E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a:extLst>
            <a:ext uri="{FF2B5EF4-FFF2-40B4-BE49-F238E27FC236}">
              <a16:creationId xmlns:a16="http://schemas.microsoft.com/office/drawing/2014/main" id="{2097E116-C496-47D1-A4D0-36F913CF93B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a:extLst>
            <a:ext uri="{FF2B5EF4-FFF2-40B4-BE49-F238E27FC236}">
              <a16:creationId xmlns:a16="http://schemas.microsoft.com/office/drawing/2014/main" id="{D86B7C22-56E1-48FE-8EB4-AC63340DF68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id="{81B7F8D2-D177-4302-853E-71EBE4DE7CC7}"/>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9D717510-B00A-40D6-83EC-31A96503EB2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83ACDEA5-3768-4CAE-ACC5-6831CDAFDF6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A52F4764-2C00-4764-894F-E0D9B0771BA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6F3AD68C-9653-4B47-8975-C64CFC6145C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30E56E5F-7D5E-40A3-9962-88473B5809A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BC3132A2-2A0F-4835-A178-272D7C9A0C5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8B3024DD-82A6-44B5-B136-0A0D9A73DF6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90A6231E-91C3-491C-9106-675AA4E67CDC}"/>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5" name="正方形/長方形 404">
          <a:extLst>
            <a:ext uri="{FF2B5EF4-FFF2-40B4-BE49-F238E27FC236}">
              <a16:creationId xmlns:a16="http://schemas.microsoft.com/office/drawing/2014/main" id="{93EAFD2F-487B-4F34-8AAC-0A3519C0EE9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6" name="正方形/長方形 405">
          <a:extLst>
            <a:ext uri="{FF2B5EF4-FFF2-40B4-BE49-F238E27FC236}">
              <a16:creationId xmlns:a16="http://schemas.microsoft.com/office/drawing/2014/main" id="{5FB008F1-F149-42C6-9EC9-51A46E9E528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7" name="正方形/長方形 406">
          <a:extLst>
            <a:ext uri="{FF2B5EF4-FFF2-40B4-BE49-F238E27FC236}">
              <a16:creationId xmlns:a16="http://schemas.microsoft.com/office/drawing/2014/main" id="{8EF211D7-9321-488D-A7F9-E4FDACCA652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8" name="正方形/長方形 407">
          <a:extLst>
            <a:ext uri="{FF2B5EF4-FFF2-40B4-BE49-F238E27FC236}">
              <a16:creationId xmlns:a16="http://schemas.microsoft.com/office/drawing/2014/main" id="{1F741E44-16F4-41C9-B5CC-B6663F0F3675}"/>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9" name="正方形/長方形 408">
          <a:extLst>
            <a:ext uri="{FF2B5EF4-FFF2-40B4-BE49-F238E27FC236}">
              <a16:creationId xmlns:a16="http://schemas.microsoft.com/office/drawing/2014/main" id="{2732ADA0-C4AB-4865-AB37-442937FF1E1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0" name="正方形/長方形 409">
          <a:extLst>
            <a:ext uri="{FF2B5EF4-FFF2-40B4-BE49-F238E27FC236}">
              <a16:creationId xmlns:a16="http://schemas.microsoft.com/office/drawing/2014/main" id="{3009E87D-C949-4A31-AF46-AD8AE5840CA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1" name="正方形/長方形 410">
          <a:extLst>
            <a:ext uri="{FF2B5EF4-FFF2-40B4-BE49-F238E27FC236}">
              <a16:creationId xmlns:a16="http://schemas.microsoft.com/office/drawing/2014/main" id="{ADA3BA34-82F2-419C-BBA5-266074D7A4F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2" name="正方形/長方形 411">
          <a:extLst>
            <a:ext uri="{FF2B5EF4-FFF2-40B4-BE49-F238E27FC236}">
              <a16:creationId xmlns:a16="http://schemas.microsoft.com/office/drawing/2014/main" id="{973A037A-A59D-479C-97E9-D9BAC6308CE1}"/>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3" name="正方形/長方形 412">
          <a:extLst>
            <a:ext uri="{FF2B5EF4-FFF2-40B4-BE49-F238E27FC236}">
              <a16:creationId xmlns:a16="http://schemas.microsoft.com/office/drawing/2014/main" id="{B3EF3AA4-D9A3-4801-BA17-4C8DF09243F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4" name="正方形/長方形 413">
          <a:extLst>
            <a:ext uri="{FF2B5EF4-FFF2-40B4-BE49-F238E27FC236}">
              <a16:creationId xmlns:a16="http://schemas.microsoft.com/office/drawing/2014/main" id="{E644D150-2CF4-4073-9AC6-E38C29E0774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5" name="正方形/長方形 414">
          <a:extLst>
            <a:ext uri="{FF2B5EF4-FFF2-40B4-BE49-F238E27FC236}">
              <a16:creationId xmlns:a16="http://schemas.microsoft.com/office/drawing/2014/main" id="{A6B603A3-266C-4EC1-9560-290C625BF55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6" name="正方形/長方形 415">
          <a:extLst>
            <a:ext uri="{FF2B5EF4-FFF2-40B4-BE49-F238E27FC236}">
              <a16:creationId xmlns:a16="http://schemas.microsoft.com/office/drawing/2014/main" id="{3104E82E-E6EC-43C9-B6A2-8F940323006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7" name="正方形/長方形 416">
          <a:extLst>
            <a:ext uri="{FF2B5EF4-FFF2-40B4-BE49-F238E27FC236}">
              <a16:creationId xmlns:a16="http://schemas.microsoft.com/office/drawing/2014/main" id="{18B046D4-5AB6-481D-84DA-B30016D46CE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8" name="正方形/長方形 417">
          <a:extLst>
            <a:ext uri="{FF2B5EF4-FFF2-40B4-BE49-F238E27FC236}">
              <a16:creationId xmlns:a16="http://schemas.microsoft.com/office/drawing/2014/main" id="{85F9A0D5-6776-4478-84A9-FED676D6BBA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9" name="正方形/長方形 418">
          <a:extLst>
            <a:ext uri="{FF2B5EF4-FFF2-40B4-BE49-F238E27FC236}">
              <a16:creationId xmlns:a16="http://schemas.microsoft.com/office/drawing/2014/main" id="{2C00A2EB-BF4F-4AE8-B1A5-D172BEF7A62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0" name="正方形/長方形 419">
          <a:extLst>
            <a:ext uri="{FF2B5EF4-FFF2-40B4-BE49-F238E27FC236}">
              <a16:creationId xmlns:a16="http://schemas.microsoft.com/office/drawing/2014/main" id="{9FE41721-E504-4529-BC2F-7C9AD507F83B}"/>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1" name="テキスト ボックス 420">
          <a:extLst>
            <a:ext uri="{FF2B5EF4-FFF2-40B4-BE49-F238E27FC236}">
              <a16:creationId xmlns:a16="http://schemas.microsoft.com/office/drawing/2014/main" id="{A1EDAF08-9C1F-4902-89F4-31CB97C6CB15}"/>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2" name="直線コネクタ 421">
          <a:extLst>
            <a:ext uri="{FF2B5EF4-FFF2-40B4-BE49-F238E27FC236}">
              <a16:creationId xmlns:a16="http://schemas.microsoft.com/office/drawing/2014/main" id="{12BCCB67-5414-40CC-8B4B-6DFC36524A6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3" name="テキスト ボックス 422">
          <a:extLst>
            <a:ext uri="{FF2B5EF4-FFF2-40B4-BE49-F238E27FC236}">
              <a16:creationId xmlns:a16="http://schemas.microsoft.com/office/drawing/2014/main" id="{E9D0003C-6B54-4479-AE34-4333DE143516}"/>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4" name="直線コネクタ 423">
          <a:extLst>
            <a:ext uri="{FF2B5EF4-FFF2-40B4-BE49-F238E27FC236}">
              <a16:creationId xmlns:a16="http://schemas.microsoft.com/office/drawing/2014/main" id="{7B52C12B-0AC1-49FB-BA95-DC0752F0F898}"/>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5" name="テキスト ボックス 424">
          <a:extLst>
            <a:ext uri="{FF2B5EF4-FFF2-40B4-BE49-F238E27FC236}">
              <a16:creationId xmlns:a16="http://schemas.microsoft.com/office/drawing/2014/main" id="{E3D1D389-7997-469B-92D6-53C3D48C1F6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6" name="直線コネクタ 425">
          <a:extLst>
            <a:ext uri="{FF2B5EF4-FFF2-40B4-BE49-F238E27FC236}">
              <a16:creationId xmlns:a16="http://schemas.microsoft.com/office/drawing/2014/main" id="{076EB3B4-928A-4C5D-8594-48B915FAC4E1}"/>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7" name="テキスト ボックス 426">
          <a:extLst>
            <a:ext uri="{FF2B5EF4-FFF2-40B4-BE49-F238E27FC236}">
              <a16:creationId xmlns:a16="http://schemas.microsoft.com/office/drawing/2014/main" id="{846482E9-0828-4367-98B5-ECD286314AD5}"/>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8" name="直線コネクタ 427">
          <a:extLst>
            <a:ext uri="{FF2B5EF4-FFF2-40B4-BE49-F238E27FC236}">
              <a16:creationId xmlns:a16="http://schemas.microsoft.com/office/drawing/2014/main" id="{31048FA3-F604-48AA-A241-EE07B1FACF5F}"/>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9" name="テキスト ボックス 428">
          <a:extLst>
            <a:ext uri="{FF2B5EF4-FFF2-40B4-BE49-F238E27FC236}">
              <a16:creationId xmlns:a16="http://schemas.microsoft.com/office/drawing/2014/main" id="{E9896CEE-C6E6-4648-BB75-3BD24FA7790E}"/>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30" name="直線コネクタ 429">
          <a:extLst>
            <a:ext uri="{FF2B5EF4-FFF2-40B4-BE49-F238E27FC236}">
              <a16:creationId xmlns:a16="http://schemas.microsoft.com/office/drawing/2014/main" id="{10D32A65-BB6F-470F-A4AA-17D5AC9CF829}"/>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1" name="テキスト ボックス 430">
          <a:extLst>
            <a:ext uri="{FF2B5EF4-FFF2-40B4-BE49-F238E27FC236}">
              <a16:creationId xmlns:a16="http://schemas.microsoft.com/office/drawing/2014/main" id="{AC7BF734-AD38-4840-8396-C0A48FCACD29}"/>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2" name="直線コネクタ 431">
          <a:extLst>
            <a:ext uri="{FF2B5EF4-FFF2-40B4-BE49-F238E27FC236}">
              <a16:creationId xmlns:a16="http://schemas.microsoft.com/office/drawing/2014/main" id="{D0869D2D-BCC5-4DD2-99E5-B45CBEC066CF}"/>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3" name="テキスト ボックス 432">
          <a:extLst>
            <a:ext uri="{FF2B5EF4-FFF2-40B4-BE49-F238E27FC236}">
              <a16:creationId xmlns:a16="http://schemas.microsoft.com/office/drawing/2014/main" id="{F4BD860D-0BA0-4B51-B6F3-5D3D52C1D7AA}"/>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4" name="直線コネクタ 433">
          <a:extLst>
            <a:ext uri="{FF2B5EF4-FFF2-40B4-BE49-F238E27FC236}">
              <a16:creationId xmlns:a16="http://schemas.microsoft.com/office/drawing/2014/main" id="{93531C06-F28F-4553-85AD-EFCBEC06684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5" name="テキスト ボックス 434">
          <a:extLst>
            <a:ext uri="{FF2B5EF4-FFF2-40B4-BE49-F238E27FC236}">
              <a16:creationId xmlns:a16="http://schemas.microsoft.com/office/drawing/2014/main" id="{1FF36EDD-46BB-4526-ABCF-C468F53352D9}"/>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6" name="【学校施設】&#10;有形固定資産減価償却率グラフ枠">
          <a:extLst>
            <a:ext uri="{FF2B5EF4-FFF2-40B4-BE49-F238E27FC236}">
              <a16:creationId xmlns:a16="http://schemas.microsoft.com/office/drawing/2014/main" id="{44596E86-A364-4D0D-9E97-D97510DEF29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xdr:rowOff>
    </xdr:from>
    <xdr:to>
      <xdr:col>85</xdr:col>
      <xdr:colOff>126364</xdr:colOff>
      <xdr:row>64</xdr:row>
      <xdr:rowOff>38100</xdr:rowOff>
    </xdr:to>
    <xdr:cxnSp macro="">
      <xdr:nvCxnSpPr>
        <xdr:cNvPr id="437" name="直線コネクタ 436">
          <a:extLst>
            <a:ext uri="{FF2B5EF4-FFF2-40B4-BE49-F238E27FC236}">
              <a16:creationId xmlns:a16="http://schemas.microsoft.com/office/drawing/2014/main" id="{A236018E-608B-4630-9CF8-31A31DDE4AC2}"/>
            </a:ext>
          </a:extLst>
        </xdr:cNvPr>
        <xdr:cNvCxnSpPr/>
      </xdr:nvCxnSpPr>
      <xdr:spPr>
        <a:xfrm flipV="1">
          <a:off x="16318864" y="944118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41927</xdr:rowOff>
    </xdr:from>
    <xdr:ext cx="405111" cy="259045"/>
    <xdr:sp macro="" textlink="">
      <xdr:nvSpPr>
        <xdr:cNvPr id="438" name="【学校施設】&#10;有形固定資産減価償却率最小値テキスト">
          <a:extLst>
            <a:ext uri="{FF2B5EF4-FFF2-40B4-BE49-F238E27FC236}">
              <a16:creationId xmlns:a16="http://schemas.microsoft.com/office/drawing/2014/main" id="{1A2FCCB3-DEDB-413E-882B-054ECF6F2E0F}"/>
            </a:ext>
          </a:extLst>
        </xdr:cNvPr>
        <xdr:cNvSpPr txBox="1"/>
      </xdr:nvSpPr>
      <xdr:spPr>
        <a:xfrm>
          <a:off x="16357600" y="1101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38100</xdr:rowOff>
    </xdr:from>
    <xdr:to>
      <xdr:col>86</xdr:col>
      <xdr:colOff>25400</xdr:colOff>
      <xdr:row>64</xdr:row>
      <xdr:rowOff>38100</xdr:rowOff>
    </xdr:to>
    <xdr:cxnSp macro="">
      <xdr:nvCxnSpPr>
        <xdr:cNvPr id="439" name="直線コネクタ 438">
          <a:extLst>
            <a:ext uri="{FF2B5EF4-FFF2-40B4-BE49-F238E27FC236}">
              <a16:creationId xmlns:a16="http://schemas.microsoft.com/office/drawing/2014/main" id="{9AC6C242-42CA-4052-9B73-B8B388C0455D}"/>
            </a:ext>
          </a:extLst>
        </xdr:cNvPr>
        <xdr:cNvCxnSpPr/>
      </xdr:nvCxnSpPr>
      <xdr:spPr>
        <a:xfrm>
          <a:off x="16230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129557</xdr:rowOff>
    </xdr:from>
    <xdr:ext cx="405111" cy="259045"/>
    <xdr:sp macro="" textlink="">
      <xdr:nvSpPr>
        <xdr:cNvPr id="440" name="【学校施設】&#10;有形固定資産減価償却率最大値テキスト">
          <a:extLst>
            <a:ext uri="{FF2B5EF4-FFF2-40B4-BE49-F238E27FC236}">
              <a16:creationId xmlns:a16="http://schemas.microsoft.com/office/drawing/2014/main" id="{DE97EBB7-1B32-478A-9351-2751425F7B8A}"/>
            </a:ext>
          </a:extLst>
        </xdr:cNvPr>
        <xdr:cNvSpPr txBox="1"/>
      </xdr:nvSpPr>
      <xdr:spPr>
        <a:xfrm>
          <a:off x="16357600" y="921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xdr:rowOff>
    </xdr:from>
    <xdr:to>
      <xdr:col>86</xdr:col>
      <xdr:colOff>25400</xdr:colOff>
      <xdr:row>55</xdr:row>
      <xdr:rowOff>11430</xdr:rowOff>
    </xdr:to>
    <xdr:cxnSp macro="">
      <xdr:nvCxnSpPr>
        <xdr:cNvPr id="441" name="直線コネクタ 440">
          <a:extLst>
            <a:ext uri="{FF2B5EF4-FFF2-40B4-BE49-F238E27FC236}">
              <a16:creationId xmlns:a16="http://schemas.microsoft.com/office/drawing/2014/main" id="{A0CAB508-C162-4E72-ABE8-818BCCDE5CB4}"/>
            </a:ext>
          </a:extLst>
        </xdr:cNvPr>
        <xdr:cNvCxnSpPr/>
      </xdr:nvCxnSpPr>
      <xdr:spPr>
        <a:xfrm>
          <a:off x="16230600" y="944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165752</xdr:rowOff>
    </xdr:from>
    <xdr:ext cx="405111" cy="259045"/>
    <xdr:sp macro="" textlink="">
      <xdr:nvSpPr>
        <xdr:cNvPr id="442" name="【学校施設】&#10;有形固定資産減価償却率平均値テキスト">
          <a:extLst>
            <a:ext uri="{FF2B5EF4-FFF2-40B4-BE49-F238E27FC236}">
              <a16:creationId xmlns:a16="http://schemas.microsoft.com/office/drawing/2014/main" id="{88F16710-A22B-4C55-A779-19183F41C4C5}"/>
            </a:ext>
          </a:extLst>
        </xdr:cNvPr>
        <xdr:cNvSpPr txBox="1"/>
      </xdr:nvSpPr>
      <xdr:spPr>
        <a:xfrm>
          <a:off x="16357600" y="102813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15875</xdr:rowOff>
    </xdr:from>
    <xdr:to>
      <xdr:col>85</xdr:col>
      <xdr:colOff>177800</xdr:colOff>
      <xdr:row>60</xdr:row>
      <xdr:rowOff>117475</xdr:rowOff>
    </xdr:to>
    <xdr:sp macro="" textlink="">
      <xdr:nvSpPr>
        <xdr:cNvPr id="443" name="フローチャート: 判断 442">
          <a:extLst>
            <a:ext uri="{FF2B5EF4-FFF2-40B4-BE49-F238E27FC236}">
              <a16:creationId xmlns:a16="http://schemas.microsoft.com/office/drawing/2014/main" id="{84C3FCFD-27F2-4D56-B0C8-8E970208C3BF}"/>
            </a:ext>
          </a:extLst>
        </xdr:cNvPr>
        <xdr:cNvSpPr/>
      </xdr:nvSpPr>
      <xdr:spPr>
        <a:xfrm>
          <a:off x="162687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8255</xdr:rowOff>
    </xdr:from>
    <xdr:to>
      <xdr:col>81</xdr:col>
      <xdr:colOff>101600</xdr:colOff>
      <xdr:row>60</xdr:row>
      <xdr:rowOff>109855</xdr:rowOff>
    </xdr:to>
    <xdr:sp macro="" textlink="">
      <xdr:nvSpPr>
        <xdr:cNvPr id="444" name="フローチャート: 判断 443">
          <a:extLst>
            <a:ext uri="{FF2B5EF4-FFF2-40B4-BE49-F238E27FC236}">
              <a16:creationId xmlns:a16="http://schemas.microsoft.com/office/drawing/2014/main" id="{D853291C-08BF-4FB1-ADA0-6F8541FCD93B}"/>
            </a:ext>
          </a:extLst>
        </xdr:cNvPr>
        <xdr:cNvSpPr/>
      </xdr:nvSpPr>
      <xdr:spPr>
        <a:xfrm>
          <a:off x="15430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154940</xdr:rowOff>
    </xdr:from>
    <xdr:to>
      <xdr:col>76</xdr:col>
      <xdr:colOff>165100</xdr:colOff>
      <xdr:row>60</xdr:row>
      <xdr:rowOff>85090</xdr:rowOff>
    </xdr:to>
    <xdr:sp macro="" textlink="">
      <xdr:nvSpPr>
        <xdr:cNvPr id="445" name="フローチャート: 判断 444">
          <a:extLst>
            <a:ext uri="{FF2B5EF4-FFF2-40B4-BE49-F238E27FC236}">
              <a16:creationId xmlns:a16="http://schemas.microsoft.com/office/drawing/2014/main" id="{BED2054D-5655-400B-8DBE-0AB187E48AC0}"/>
            </a:ext>
          </a:extLst>
        </xdr:cNvPr>
        <xdr:cNvSpPr/>
      </xdr:nvSpPr>
      <xdr:spPr>
        <a:xfrm>
          <a:off x="14541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118745</xdr:rowOff>
    </xdr:from>
    <xdr:to>
      <xdr:col>72</xdr:col>
      <xdr:colOff>38100</xdr:colOff>
      <xdr:row>60</xdr:row>
      <xdr:rowOff>48895</xdr:rowOff>
    </xdr:to>
    <xdr:sp macro="" textlink="">
      <xdr:nvSpPr>
        <xdr:cNvPr id="446" name="フローチャート: 判断 445">
          <a:extLst>
            <a:ext uri="{FF2B5EF4-FFF2-40B4-BE49-F238E27FC236}">
              <a16:creationId xmlns:a16="http://schemas.microsoft.com/office/drawing/2014/main" id="{A83FF536-7EDB-4784-8C27-AD7A1B28083D}"/>
            </a:ext>
          </a:extLst>
        </xdr:cNvPr>
        <xdr:cNvSpPr/>
      </xdr:nvSpPr>
      <xdr:spPr>
        <a:xfrm>
          <a:off x="13652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101600</xdr:rowOff>
    </xdr:from>
    <xdr:to>
      <xdr:col>67</xdr:col>
      <xdr:colOff>101600</xdr:colOff>
      <xdr:row>60</xdr:row>
      <xdr:rowOff>31750</xdr:rowOff>
    </xdr:to>
    <xdr:sp macro="" textlink="">
      <xdr:nvSpPr>
        <xdr:cNvPr id="447" name="フローチャート: 判断 446">
          <a:extLst>
            <a:ext uri="{FF2B5EF4-FFF2-40B4-BE49-F238E27FC236}">
              <a16:creationId xmlns:a16="http://schemas.microsoft.com/office/drawing/2014/main" id="{6353DAFE-DD81-4C2A-A203-BABD040FA679}"/>
            </a:ext>
          </a:extLst>
        </xdr:cNvPr>
        <xdr:cNvSpPr/>
      </xdr:nvSpPr>
      <xdr:spPr>
        <a:xfrm>
          <a:off x="12763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BBA3D9AF-DB6A-4D35-842E-AD96FC8BCF1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1CE82B23-69B6-414E-91DE-121930FFB1A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A2618CFE-A9A9-4862-90C6-527B6862F8F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F71C7E7F-F4DA-4CFF-81B3-9DB201B6E044}"/>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352941E3-2151-41ED-A117-1F812791809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154940</xdr:rowOff>
    </xdr:from>
    <xdr:to>
      <xdr:col>85</xdr:col>
      <xdr:colOff>177800</xdr:colOff>
      <xdr:row>59</xdr:row>
      <xdr:rowOff>85090</xdr:rowOff>
    </xdr:to>
    <xdr:sp macro="" textlink="">
      <xdr:nvSpPr>
        <xdr:cNvPr id="453" name="楕円 452">
          <a:extLst>
            <a:ext uri="{FF2B5EF4-FFF2-40B4-BE49-F238E27FC236}">
              <a16:creationId xmlns:a16="http://schemas.microsoft.com/office/drawing/2014/main" id="{870335D7-1BDE-4D62-98A5-6D6511F28799}"/>
            </a:ext>
          </a:extLst>
        </xdr:cNvPr>
        <xdr:cNvSpPr/>
      </xdr:nvSpPr>
      <xdr:spPr>
        <a:xfrm>
          <a:off x="1626870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6367</xdr:rowOff>
    </xdr:from>
    <xdr:ext cx="405111" cy="259045"/>
    <xdr:sp macro="" textlink="">
      <xdr:nvSpPr>
        <xdr:cNvPr id="454" name="【学校施設】&#10;有形固定資産減価償却率該当値テキスト">
          <a:extLst>
            <a:ext uri="{FF2B5EF4-FFF2-40B4-BE49-F238E27FC236}">
              <a16:creationId xmlns:a16="http://schemas.microsoft.com/office/drawing/2014/main" id="{C2EA7CCB-E8F9-4318-BD7D-3B6F29E994ED}"/>
            </a:ext>
          </a:extLst>
        </xdr:cNvPr>
        <xdr:cNvSpPr txBox="1"/>
      </xdr:nvSpPr>
      <xdr:spPr>
        <a:xfrm>
          <a:off x="16357600" y="995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153035</xdr:rowOff>
    </xdr:from>
    <xdr:to>
      <xdr:col>81</xdr:col>
      <xdr:colOff>101600</xdr:colOff>
      <xdr:row>59</xdr:row>
      <xdr:rowOff>83185</xdr:rowOff>
    </xdr:to>
    <xdr:sp macro="" textlink="">
      <xdr:nvSpPr>
        <xdr:cNvPr id="455" name="楕円 454">
          <a:extLst>
            <a:ext uri="{FF2B5EF4-FFF2-40B4-BE49-F238E27FC236}">
              <a16:creationId xmlns:a16="http://schemas.microsoft.com/office/drawing/2014/main" id="{5D8A3E56-387E-4132-8B2E-90CE770B1F9B}"/>
            </a:ext>
          </a:extLst>
        </xdr:cNvPr>
        <xdr:cNvSpPr/>
      </xdr:nvSpPr>
      <xdr:spPr>
        <a:xfrm>
          <a:off x="15430500" y="1009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32385</xdr:rowOff>
    </xdr:from>
    <xdr:to>
      <xdr:col>85</xdr:col>
      <xdr:colOff>127000</xdr:colOff>
      <xdr:row>59</xdr:row>
      <xdr:rowOff>34290</xdr:rowOff>
    </xdr:to>
    <xdr:cxnSp macro="">
      <xdr:nvCxnSpPr>
        <xdr:cNvPr id="456" name="直線コネクタ 455">
          <a:extLst>
            <a:ext uri="{FF2B5EF4-FFF2-40B4-BE49-F238E27FC236}">
              <a16:creationId xmlns:a16="http://schemas.microsoft.com/office/drawing/2014/main" id="{6C8E720E-54A9-4CFA-88E4-2F6133688F0D}"/>
            </a:ext>
          </a:extLst>
        </xdr:cNvPr>
        <xdr:cNvCxnSpPr/>
      </xdr:nvCxnSpPr>
      <xdr:spPr>
        <a:xfrm>
          <a:off x="15481300" y="1014793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118745</xdr:rowOff>
    </xdr:from>
    <xdr:to>
      <xdr:col>76</xdr:col>
      <xdr:colOff>165100</xdr:colOff>
      <xdr:row>59</xdr:row>
      <xdr:rowOff>48895</xdr:rowOff>
    </xdr:to>
    <xdr:sp macro="" textlink="">
      <xdr:nvSpPr>
        <xdr:cNvPr id="457" name="楕円 456">
          <a:extLst>
            <a:ext uri="{FF2B5EF4-FFF2-40B4-BE49-F238E27FC236}">
              <a16:creationId xmlns:a16="http://schemas.microsoft.com/office/drawing/2014/main" id="{986D73EF-E24D-4CF5-9F65-25B2B5931229}"/>
            </a:ext>
          </a:extLst>
        </xdr:cNvPr>
        <xdr:cNvSpPr/>
      </xdr:nvSpPr>
      <xdr:spPr>
        <a:xfrm>
          <a:off x="14541500" y="1006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169545</xdr:rowOff>
    </xdr:from>
    <xdr:to>
      <xdr:col>81</xdr:col>
      <xdr:colOff>50800</xdr:colOff>
      <xdr:row>59</xdr:row>
      <xdr:rowOff>32385</xdr:rowOff>
    </xdr:to>
    <xdr:cxnSp macro="">
      <xdr:nvCxnSpPr>
        <xdr:cNvPr id="458" name="直線コネクタ 457">
          <a:extLst>
            <a:ext uri="{FF2B5EF4-FFF2-40B4-BE49-F238E27FC236}">
              <a16:creationId xmlns:a16="http://schemas.microsoft.com/office/drawing/2014/main" id="{1C3AEA3C-B854-41B6-AD7F-F3C8962CA069}"/>
            </a:ext>
          </a:extLst>
        </xdr:cNvPr>
        <xdr:cNvCxnSpPr/>
      </xdr:nvCxnSpPr>
      <xdr:spPr>
        <a:xfrm>
          <a:off x="14592300" y="1011364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84455</xdr:rowOff>
    </xdr:from>
    <xdr:to>
      <xdr:col>72</xdr:col>
      <xdr:colOff>38100</xdr:colOff>
      <xdr:row>59</xdr:row>
      <xdr:rowOff>14605</xdr:rowOff>
    </xdr:to>
    <xdr:sp macro="" textlink="">
      <xdr:nvSpPr>
        <xdr:cNvPr id="459" name="楕円 458">
          <a:extLst>
            <a:ext uri="{FF2B5EF4-FFF2-40B4-BE49-F238E27FC236}">
              <a16:creationId xmlns:a16="http://schemas.microsoft.com/office/drawing/2014/main" id="{C26A8C65-8A97-40C7-BF45-F8C002483B2E}"/>
            </a:ext>
          </a:extLst>
        </xdr:cNvPr>
        <xdr:cNvSpPr/>
      </xdr:nvSpPr>
      <xdr:spPr>
        <a:xfrm>
          <a:off x="13652500" y="1002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135255</xdr:rowOff>
    </xdr:from>
    <xdr:to>
      <xdr:col>76</xdr:col>
      <xdr:colOff>114300</xdr:colOff>
      <xdr:row>58</xdr:row>
      <xdr:rowOff>169545</xdr:rowOff>
    </xdr:to>
    <xdr:cxnSp macro="">
      <xdr:nvCxnSpPr>
        <xdr:cNvPr id="460" name="直線コネクタ 459">
          <a:extLst>
            <a:ext uri="{FF2B5EF4-FFF2-40B4-BE49-F238E27FC236}">
              <a16:creationId xmlns:a16="http://schemas.microsoft.com/office/drawing/2014/main" id="{B5428A93-75C0-48C7-8828-0361E6F683FD}"/>
            </a:ext>
          </a:extLst>
        </xdr:cNvPr>
        <xdr:cNvCxnSpPr/>
      </xdr:nvCxnSpPr>
      <xdr:spPr>
        <a:xfrm>
          <a:off x="13703300" y="1007935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63500</xdr:rowOff>
    </xdr:from>
    <xdr:to>
      <xdr:col>67</xdr:col>
      <xdr:colOff>101600</xdr:colOff>
      <xdr:row>58</xdr:row>
      <xdr:rowOff>165100</xdr:rowOff>
    </xdr:to>
    <xdr:sp macro="" textlink="">
      <xdr:nvSpPr>
        <xdr:cNvPr id="461" name="楕円 460">
          <a:extLst>
            <a:ext uri="{FF2B5EF4-FFF2-40B4-BE49-F238E27FC236}">
              <a16:creationId xmlns:a16="http://schemas.microsoft.com/office/drawing/2014/main" id="{1436D022-BBFF-49E8-95AA-B055545C6D18}"/>
            </a:ext>
          </a:extLst>
        </xdr:cNvPr>
        <xdr:cNvSpPr/>
      </xdr:nvSpPr>
      <xdr:spPr>
        <a:xfrm>
          <a:off x="12763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114300</xdr:rowOff>
    </xdr:from>
    <xdr:to>
      <xdr:col>71</xdr:col>
      <xdr:colOff>177800</xdr:colOff>
      <xdr:row>58</xdr:row>
      <xdr:rowOff>135255</xdr:rowOff>
    </xdr:to>
    <xdr:cxnSp macro="">
      <xdr:nvCxnSpPr>
        <xdr:cNvPr id="462" name="直線コネクタ 461">
          <a:extLst>
            <a:ext uri="{FF2B5EF4-FFF2-40B4-BE49-F238E27FC236}">
              <a16:creationId xmlns:a16="http://schemas.microsoft.com/office/drawing/2014/main" id="{BE1F19C4-AFCE-4E45-94BE-495B19F31F2B}"/>
            </a:ext>
          </a:extLst>
        </xdr:cNvPr>
        <xdr:cNvCxnSpPr/>
      </xdr:nvCxnSpPr>
      <xdr:spPr>
        <a:xfrm>
          <a:off x="12814300" y="1005840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100982</xdr:rowOff>
    </xdr:from>
    <xdr:ext cx="405111" cy="259045"/>
    <xdr:sp macro="" textlink="">
      <xdr:nvSpPr>
        <xdr:cNvPr id="463" name="n_1aveValue【学校施設】&#10;有形固定資産減価償却率">
          <a:extLst>
            <a:ext uri="{FF2B5EF4-FFF2-40B4-BE49-F238E27FC236}">
              <a16:creationId xmlns:a16="http://schemas.microsoft.com/office/drawing/2014/main" id="{36EE0D1F-54B9-45AE-8E20-B6F88A7DDD46}"/>
            </a:ext>
          </a:extLst>
        </xdr:cNvPr>
        <xdr:cNvSpPr txBox="1"/>
      </xdr:nvSpPr>
      <xdr:spPr>
        <a:xfrm>
          <a:off x="15266044"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76217</xdr:rowOff>
    </xdr:from>
    <xdr:ext cx="405111" cy="259045"/>
    <xdr:sp macro="" textlink="">
      <xdr:nvSpPr>
        <xdr:cNvPr id="464" name="n_2aveValue【学校施設】&#10;有形固定資産減価償却率">
          <a:extLst>
            <a:ext uri="{FF2B5EF4-FFF2-40B4-BE49-F238E27FC236}">
              <a16:creationId xmlns:a16="http://schemas.microsoft.com/office/drawing/2014/main" id="{620BEB0A-8CEC-40FE-AD11-898506C22089}"/>
            </a:ext>
          </a:extLst>
        </xdr:cNvPr>
        <xdr:cNvSpPr txBox="1"/>
      </xdr:nvSpPr>
      <xdr:spPr>
        <a:xfrm>
          <a:off x="143897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40022</xdr:rowOff>
    </xdr:from>
    <xdr:ext cx="405111" cy="259045"/>
    <xdr:sp macro="" textlink="">
      <xdr:nvSpPr>
        <xdr:cNvPr id="465" name="n_3aveValue【学校施設】&#10;有形固定資産減価償却率">
          <a:extLst>
            <a:ext uri="{FF2B5EF4-FFF2-40B4-BE49-F238E27FC236}">
              <a16:creationId xmlns:a16="http://schemas.microsoft.com/office/drawing/2014/main" id="{04B13331-1580-4D45-94E9-EF14DA7FC4BB}"/>
            </a:ext>
          </a:extLst>
        </xdr:cNvPr>
        <xdr:cNvSpPr txBox="1"/>
      </xdr:nvSpPr>
      <xdr:spPr>
        <a:xfrm>
          <a:off x="135007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22877</xdr:rowOff>
    </xdr:from>
    <xdr:ext cx="405111" cy="259045"/>
    <xdr:sp macro="" textlink="">
      <xdr:nvSpPr>
        <xdr:cNvPr id="466" name="n_4aveValue【学校施設】&#10;有形固定資産減価償却率">
          <a:extLst>
            <a:ext uri="{FF2B5EF4-FFF2-40B4-BE49-F238E27FC236}">
              <a16:creationId xmlns:a16="http://schemas.microsoft.com/office/drawing/2014/main" id="{146B7D8F-C226-4516-90C7-C8C9BA9C742D}"/>
            </a:ext>
          </a:extLst>
        </xdr:cNvPr>
        <xdr:cNvSpPr txBox="1"/>
      </xdr:nvSpPr>
      <xdr:spPr>
        <a:xfrm>
          <a:off x="12611744" y="1030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99712</xdr:rowOff>
    </xdr:from>
    <xdr:ext cx="405111" cy="259045"/>
    <xdr:sp macro="" textlink="">
      <xdr:nvSpPr>
        <xdr:cNvPr id="467" name="n_1mainValue【学校施設】&#10;有形固定資産減価償却率">
          <a:extLst>
            <a:ext uri="{FF2B5EF4-FFF2-40B4-BE49-F238E27FC236}">
              <a16:creationId xmlns:a16="http://schemas.microsoft.com/office/drawing/2014/main" id="{8775FD8D-AA31-4E51-951F-49544E77078B}"/>
            </a:ext>
          </a:extLst>
        </xdr:cNvPr>
        <xdr:cNvSpPr txBox="1"/>
      </xdr:nvSpPr>
      <xdr:spPr>
        <a:xfrm>
          <a:off x="15266044" y="987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65422</xdr:rowOff>
    </xdr:from>
    <xdr:ext cx="405111" cy="259045"/>
    <xdr:sp macro="" textlink="">
      <xdr:nvSpPr>
        <xdr:cNvPr id="468" name="n_2mainValue【学校施設】&#10;有形固定資産減価償却率">
          <a:extLst>
            <a:ext uri="{FF2B5EF4-FFF2-40B4-BE49-F238E27FC236}">
              <a16:creationId xmlns:a16="http://schemas.microsoft.com/office/drawing/2014/main" id="{9F02EB4C-CEF3-4BB3-9956-E67E7F7353AF}"/>
            </a:ext>
          </a:extLst>
        </xdr:cNvPr>
        <xdr:cNvSpPr txBox="1"/>
      </xdr:nvSpPr>
      <xdr:spPr>
        <a:xfrm>
          <a:off x="14389744" y="983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31132</xdr:rowOff>
    </xdr:from>
    <xdr:ext cx="405111" cy="259045"/>
    <xdr:sp macro="" textlink="">
      <xdr:nvSpPr>
        <xdr:cNvPr id="469" name="n_3mainValue【学校施設】&#10;有形固定資産減価償却率">
          <a:extLst>
            <a:ext uri="{FF2B5EF4-FFF2-40B4-BE49-F238E27FC236}">
              <a16:creationId xmlns:a16="http://schemas.microsoft.com/office/drawing/2014/main" id="{28BF2583-63E0-4ABA-AAEC-445D88565EF0}"/>
            </a:ext>
          </a:extLst>
        </xdr:cNvPr>
        <xdr:cNvSpPr txBox="1"/>
      </xdr:nvSpPr>
      <xdr:spPr>
        <a:xfrm>
          <a:off x="13500744" y="980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10177</xdr:rowOff>
    </xdr:from>
    <xdr:ext cx="405111" cy="259045"/>
    <xdr:sp macro="" textlink="">
      <xdr:nvSpPr>
        <xdr:cNvPr id="470" name="n_4mainValue【学校施設】&#10;有形固定資産減価償却率">
          <a:extLst>
            <a:ext uri="{FF2B5EF4-FFF2-40B4-BE49-F238E27FC236}">
              <a16:creationId xmlns:a16="http://schemas.microsoft.com/office/drawing/2014/main" id="{6FEBAEA1-9381-49AF-A078-E8B4246689C0}"/>
            </a:ext>
          </a:extLst>
        </xdr:cNvPr>
        <xdr:cNvSpPr txBox="1"/>
      </xdr:nvSpPr>
      <xdr:spPr>
        <a:xfrm>
          <a:off x="12611744"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1" name="正方形/長方形 470">
          <a:extLst>
            <a:ext uri="{FF2B5EF4-FFF2-40B4-BE49-F238E27FC236}">
              <a16:creationId xmlns:a16="http://schemas.microsoft.com/office/drawing/2014/main" id="{A36B538E-4DA8-424D-80C3-BEA79373888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2" name="正方形/長方形 471">
          <a:extLst>
            <a:ext uri="{FF2B5EF4-FFF2-40B4-BE49-F238E27FC236}">
              <a16:creationId xmlns:a16="http://schemas.microsoft.com/office/drawing/2014/main" id="{1A3AD996-E6E2-44DB-B6DB-6D5D95CA4CF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3" name="正方形/長方形 472">
          <a:extLst>
            <a:ext uri="{FF2B5EF4-FFF2-40B4-BE49-F238E27FC236}">
              <a16:creationId xmlns:a16="http://schemas.microsoft.com/office/drawing/2014/main" id="{D6024A38-ED7D-4E39-9DC7-2C575A8D5DB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4" name="正方形/長方形 473">
          <a:extLst>
            <a:ext uri="{FF2B5EF4-FFF2-40B4-BE49-F238E27FC236}">
              <a16:creationId xmlns:a16="http://schemas.microsoft.com/office/drawing/2014/main" id="{F046C5B6-E15B-45FD-B511-29B6E01F763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5" name="正方形/長方形 474">
          <a:extLst>
            <a:ext uri="{FF2B5EF4-FFF2-40B4-BE49-F238E27FC236}">
              <a16:creationId xmlns:a16="http://schemas.microsoft.com/office/drawing/2014/main" id="{BE578345-AD30-4478-BF03-8A03A765E63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6" name="正方形/長方形 475">
          <a:extLst>
            <a:ext uri="{FF2B5EF4-FFF2-40B4-BE49-F238E27FC236}">
              <a16:creationId xmlns:a16="http://schemas.microsoft.com/office/drawing/2014/main" id="{C1109587-FF53-45A5-8120-A3266374977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7" name="正方形/長方形 476">
          <a:extLst>
            <a:ext uri="{FF2B5EF4-FFF2-40B4-BE49-F238E27FC236}">
              <a16:creationId xmlns:a16="http://schemas.microsoft.com/office/drawing/2014/main" id="{F6EE1F54-D62A-40AE-B06C-2108B3F7B7E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8" name="正方形/長方形 477">
          <a:extLst>
            <a:ext uri="{FF2B5EF4-FFF2-40B4-BE49-F238E27FC236}">
              <a16:creationId xmlns:a16="http://schemas.microsoft.com/office/drawing/2014/main" id="{4241B71E-1CDC-43A6-85D3-9B86BF34E18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9" name="テキスト ボックス 478">
          <a:extLst>
            <a:ext uri="{FF2B5EF4-FFF2-40B4-BE49-F238E27FC236}">
              <a16:creationId xmlns:a16="http://schemas.microsoft.com/office/drawing/2014/main" id="{51DE3E83-D99B-4F43-BFC1-DD53231904D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0" name="直線コネクタ 479">
          <a:extLst>
            <a:ext uri="{FF2B5EF4-FFF2-40B4-BE49-F238E27FC236}">
              <a16:creationId xmlns:a16="http://schemas.microsoft.com/office/drawing/2014/main" id="{CD723B2F-F253-43FB-AE1E-CF73A1B72515}"/>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81" name="直線コネクタ 480">
          <a:extLst>
            <a:ext uri="{FF2B5EF4-FFF2-40B4-BE49-F238E27FC236}">
              <a16:creationId xmlns:a16="http://schemas.microsoft.com/office/drawing/2014/main" id="{1D2BDDB0-E6B7-474C-BA78-05A2EA444B5A}"/>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82" name="テキスト ボックス 481">
          <a:extLst>
            <a:ext uri="{FF2B5EF4-FFF2-40B4-BE49-F238E27FC236}">
              <a16:creationId xmlns:a16="http://schemas.microsoft.com/office/drawing/2014/main" id="{E6AC4450-62DB-4C7D-BCBC-101156F76064}"/>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3" name="直線コネクタ 482">
          <a:extLst>
            <a:ext uri="{FF2B5EF4-FFF2-40B4-BE49-F238E27FC236}">
              <a16:creationId xmlns:a16="http://schemas.microsoft.com/office/drawing/2014/main" id="{567D1FD8-E245-4649-9E8A-4E5FD05338BF}"/>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484" name="テキスト ボックス 483">
          <a:extLst>
            <a:ext uri="{FF2B5EF4-FFF2-40B4-BE49-F238E27FC236}">
              <a16:creationId xmlns:a16="http://schemas.microsoft.com/office/drawing/2014/main" id="{0C478E79-391E-42AE-A36A-23D7CF65DC1C}"/>
            </a:ext>
          </a:extLst>
        </xdr:cNvPr>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5" name="直線コネクタ 484">
          <a:extLst>
            <a:ext uri="{FF2B5EF4-FFF2-40B4-BE49-F238E27FC236}">
              <a16:creationId xmlns:a16="http://schemas.microsoft.com/office/drawing/2014/main" id="{539B7BC4-945F-4C9D-BD61-F4A3A99C8424}"/>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486" name="テキスト ボックス 485">
          <a:extLst>
            <a:ext uri="{FF2B5EF4-FFF2-40B4-BE49-F238E27FC236}">
              <a16:creationId xmlns:a16="http://schemas.microsoft.com/office/drawing/2014/main" id="{C8E2863F-B19A-4FFC-A99D-ECD0EB8F4ACE}"/>
            </a:ext>
          </a:extLst>
        </xdr:cNvPr>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7" name="直線コネクタ 486">
          <a:extLst>
            <a:ext uri="{FF2B5EF4-FFF2-40B4-BE49-F238E27FC236}">
              <a16:creationId xmlns:a16="http://schemas.microsoft.com/office/drawing/2014/main" id="{B7C41DB7-191C-4869-9727-1D43A951C547}"/>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488" name="テキスト ボックス 487">
          <a:extLst>
            <a:ext uri="{FF2B5EF4-FFF2-40B4-BE49-F238E27FC236}">
              <a16:creationId xmlns:a16="http://schemas.microsoft.com/office/drawing/2014/main" id="{03E91A26-2743-4169-963C-61F4681555B3}"/>
            </a:ext>
          </a:extLst>
        </xdr:cNvPr>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9" name="直線コネクタ 488">
          <a:extLst>
            <a:ext uri="{FF2B5EF4-FFF2-40B4-BE49-F238E27FC236}">
              <a16:creationId xmlns:a16="http://schemas.microsoft.com/office/drawing/2014/main" id="{BC15E2F3-BBEC-4C77-98C5-4C293D7065E7}"/>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90" name="テキスト ボックス 489">
          <a:extLst>
            <a:ext uri="{FF2B5EF4-FFF2-40B4-BE49-F238E27FC236}">
              <a16:creationId xmlns:a16="http://schemas.microsoft.com/office/drawing/2014/main" id="{B4392187-621E-4DC1-A712-CFD7846B061A}"/>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1" name="【学校施設】&#10;一人当たり面積グラフ枠">
          <a:extLst>
            <a:ext uri="{FF2B5EF4-FFF2-40B4-BE49-F238E27FC236}">
              <a16:creationId xmlns:a16="http://schemas.microsoft.com/office/drawing/2014/main" id="{7BA202B5-A982-4EE0-8CE2-D9692BCA38C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64877</xdr:rowOff>
    </xdr:from>
    <xdr:to>
      <xdr:col>116</xdr:col>
      <xdr:colOff>62864</xdr:colOff>
      <xdr:row>63</xdr:row>
      <xdr:rowOff>127284</xdr:rowOff>
    </xdr:to>
    <xdr:cxnSp macro="">
      <xdr:nvCxnSpPr>
        <xdr:cNvPr id="492" name="直線コネクタ 491">
          <a:extLst>
            <a:ext uri="{FF2B5EF4-FFF2-40B4-BE49-F238E27FC236}">
              <a16:creationId xmlns:a16="http://schemas.microsoft.com/office/drawing/2014/main" id="{4636D3B5-0DC0-4D6A-8C2A-5C5BC055B70D}"/>
            </a:ext>
          </a:extLst>
        </xdr:cNvPr>
        <xdr:cNvCxnSpPr/>
      </xdr:nvCxnSpPr>
      <xdr:spPr>
        <a:xfrm flipV="1">
          <a:off x="22160864" y="9666077"/>
          <a:ext cx="0" cy="1262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131111</xdr:rowOff>
    </xdr:from>
    <xdr:ext cx="469744" cy="259045"/>
    <xdr:sp macro="" textlink="">
      <xdr:nvSpPr>
        <xdr:cNvPr id="493" name="【学校施設】&#10;一人当たり面積最小値テキスト">
          <a:extLst>
            <a:ext uri="{FF2B5EF4-FFF2-40B4-BE49-F238E27FC236}">
              <a16:creationId xmlns:a16="http://schemas.microsoft.com/office/drawing/2014/main" id="{71D28BFF-4BA3-4E80-8D2B-95A310ACB275}"/>
            </a:ext>
          </a:extLst>
        </xdr:cNvPr>
        <xdr:cNvSpPr txBox="1"/>
      </xdr:nvSpPr>
      <xdr:spPr>
        <a:xfrm>
          <a:off x="22199600" y="10932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127284</xdr:rowOff>
    </xdr:from>
    <xdr:to>
      <xdr:col>116</xdr:col>
      <xdr:colOff>152400</xdr:colOff>
      <xdr:row>63</xdr:row>
      <xdr:rowOff>127284</xdr:rowOff>
    </xdr:to>
    <xdr:cxnSp macro="">
      <xdr:nvCxnSpPr>
        <xdr:cNvPr id="494" name="直線コネクタ 493">
          <a:extLst>
            <a:ext uri="{FF2B5EF4-FFF2-40B4-BE49-F238E27FC236}">
              <a16:creationId xmlns:a16="http://schemas.microsoft.com/office/drawing/2014/main" id="{FC4B3E69-5478-4F26-9B11-DCA0030A8337}"/>
            </a:ext>
          </a:extLst>
        </xdr:cNvPr>
        <xdr:cNvCxnSpPr/>
      </xdr:nvCxnSpPr>
      <xdr:spPr>
        <a:xfrm>
          <a:off x="22072600" y="10928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11554</xdr:rowOff>
    </xdr:from>
    <xdr:ext cx="534377" cy="259045"/>
    <xdr:sp macro="" textlink="">
      <xdr:nvSpPr>
        <xdr:cNvPr id="495" name="【学校施設】&#10;一人当たり面積最大値テキスト">
          <a:extLst>
            <a:ext uri="{FF2B5EF4-FFF2-40B4-BE49-F238E27FC236}">
              <a16:creationId xmlns:a16="http://schemas.microsoft.com/office/drawing/2014/main" id="{C8711E0A-914B-4B94-9CC2-AA758F1B751C}"/>
            </a:ext>
          </a:extLst>
        </xdr:cNvPr>
        <xdr:cNvSpPr txBox="1"/>
      </xdr:nvSpPr>
      <xdr:spPr>
        <a:xfrm>
          <a:off x="22199600" y="9441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64877</xdr:rowOff>
    </xdr:from>
    <xdr:to>
      <xdr:col>116</xdr:col>
      <xdr:colOff>152400</xdr:colOff>
      <xdr:row>56</xdr:row>
      <xdr:rowOff>64877</xdr:rowOff>
    </xdr:to>
    <xdr:cxnSp macro="">
      <xdr:nvCxnSpPr>
        <xdr:cNvPr id="496" name="直線コネクタ 495">
          <a:extLst>
            <a:ext uri="{FF2B5EF4-FFF2-40B4-BE49-F238E27FC236}">
              <a16:creationId xmlns:a16="http://schemas.microsoft.com/office/drawing/2014/main" id="{C2286568-61C8-4D48-B1B4-BF305CE7A731}"/>
            </a:ext>
          </a:extLst>
        </xdr:cNvPr>
        <xdr:cNvCxnSpPr/>
      </xdr:nvCxnSpPr>
      <xdr:spPr>
        <a:xfrm>
          <a:off x="22072600" y="9666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112072</xdr:rowOff>
    </xdr:from>
    <xdr:ext cx="469744" cy="259045"/>
    <xdr:sp macro="" textlink="">
      <xdr:nvSpPr>
        <xdr:cNvPr id="497" name="【学校施設】&#10;一人当たり面積平均値テキスト">
          <a:extLst>
            <a:ext uri="{FF2B5EF4-FFF2-40B4-BE49-F238E27FC236}">
              <a16:creationId xmlns:a16="http://schemas.microsoft.com/office/drawing/2014/main" id="{33D93C04-8AB1-44BC-A55D-51CC77E53D53}"/>
            </a:ext>
          </a:extLst>
        </xdr:cNvPr>
        <xdr:cNvSpPr txBox="1"/>
      </xdr:nvSpPr>
      <xdr:spPr>
        <a:xfrm>
          <a:off x="22199600" y="10570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89195</xdr:rowOff>
    </xdr:from>
    <xdr:to>
      <xdr:col>116</xdr:col>
      <xdr:colOff>114300</xdr:colOff>
      <xdr:row>63</xdr:row>
      <xdr:rowOff>19345</xdr:rowOff>
    </xdr:to>
    <xdr:sp macro="" textlink="">
      <xdr:nvSpPr>
        <xdr:cNvPr id="498" name="フローチャート: 判断 497">
          <a:extLst>
            <a:ext uri="{FF2B5EF4-FFF2-40B4-BE49-F238E27FC236}">
              <a16:creationId xmlns:a16="http://schemas.microsoft.com/office/drawing/2014/main" id="{85D3A5E0-A262-44BC-AA51-0D406DF97939}"/>
            </a:ext>
          </a:extLst>
        </xdr:cNvPr>
        <xdr:cNvSpPr/>
      </xdr:nvSpPr>
      <xdr:spPr>
        <a:xfrm>
          <a:off x="22110700" y="1071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96921</xdr:rowOff>
    </xdr:from>
    <xdr:to>
      <xdr:col>112</xdr:col>
      <xdr:colOff>38100</xdr:colOff>
      <xdr:row>63</xdr:row>
      <xdr:rowOff>27071</xdr:rowOff>
    </xdr:to>
    <xdr:sp macro="" textlink="">
      <xdr:nvSpPr>
        <xdr:cNvPr id="499" name="フローチャート: 判断 498">
          <a:extLst>
            <a:ext uri="{FF2B5EF4-FFF2-40B4-BE49-F238E27FC236}">
              <a16:creationId xmlns:a16="http://schemas.microsoft.com/office/drawing/2014/main" id="{869330B9-B703-4471-BBD0-49969D839481}"/>
            </a:ext>
          </a:extLst>
        </xdr:cNvPr>
        <xdr:cNvSpPr/>
      </xdr:nvSpPr>
      <xdr:spPr>
        <a:xfrm>
          <a:off x="21272500" y="10726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104053</xdr:rowOff>
    </xdr:from>
    <xdr:to>
      <xdr:col>107</xdr:col>
      <xdr:colOff>101600</xdr:colOff>
      <xdr:row>63</xdr:row>
      <xdr:rowOff>34203</xdr:rowOff>
    </xdr:to>
    <xdr:sp macro="" textlink="">
      <xdr:nvSpPr>
        <xdr:cNvPr id="500" name="フローチャート: 判断 499">
          <a:extLst>
            <a:ext uri="{FF2B5EF4-FFF2-40B4-BE49-F238E27FC236}">
              <a16:creationId xmlns:a16="http://schemas.microsoft.com/office/drawing/2014/main" id="{8A7B9F51-9F70-4CEB-B07E-DF1CD4889F50}"/>
            </a:ext>
          </a:extLst>
        </xdr:cNvPr>
        <xdr:cNvSpPr/>
      </xdr:nvSpPr>
      <xdr:spPr>
        <a:xfrm>
          <a:off x="20383500" y="1073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135875</xdr:rowOff>
    </xdr:from>
    <xdr:to>
      <xdr:col>102</xdr:col>
      <xdr:colOff>165100</xdr:colOff>
      <xdr:row>63</xdr:row>
      <xdr:rowOff>66025</xdr:rowOff>
    </xdr:to>
    <xdr:sp macro="" textlink="">
      <xdr:nvSpPr>
        <xdr:cNvPr id="501" name="フローチャート: 判断 500">
          <a:extLst>
            <a:ext uri="{FF2B5EF4-FFF2-40B4-BE49-F238E27FC236}">
              <a16:creationId xmlns:a16="http://schemas.microsoft.com/office/drawing/2014/main" id="{17B69E0E-C3A3-4107-8E70-6AAECFF2AFFE}"/>
            </a:ext>
          </a:extLst>
        </xdr:cNvPr>
        <xdr:cNvSpPr/>
      </xdr:nvSpPr>
      <xdr:spPr>
        <a:xfrm>
          <a:off x="19494500" y="10765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135417</xdr:rowOff>
    </xdr:from>
    <xdr:to>
      <xdr:col>98</xdr:col>
      <xdr:colOff>38100</xdr:colOff>
      <xdr:row>63</xdr:row>
      <xdr:rowOff>65567</xdr:rowOff>
    </xdr:to>
    <xdr:sp macro="" textlink="">
      <xdr:nvSpPr>
        <xdr:cNvPr id="502" name="フローチャート: 判断 501">
          <a:extLst>
            <a:ext uri="{FF2B5EF4-FFF2-40B4-BE49-F238E27FC236}">
              <a16:creationId xmlns:a16="http://schemas.microsoft.com/office/drawing/2014/main" id="{96635866-0E10-46B3-A92E-9B665DD589DB}"/>
            </a:ext>
          </a:extLst>
        </xdr:cNvPr>
        <xdr:cNvSpPr/>
      </xdr:nvSpPr>
      <xdr:spPr>
        <a:xfrm>
          <a:off x="18605500" y="107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29CD66B0-DC4B-4CB2-A157-ABBBEE0030B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0CCB7BB7-C534-42A1-B2EE-0C9AB8F1F7A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A8C60492-4BA4-438F-A156-AE5D1147319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21A8F9D8-A3AA-42F9-A58A-0C6A0A945A2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E8386D5E-DD89-49C1-AABB-21DED457BA6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171445</xdr:rowOff>
    </xdr:from>
    <xdr:to>
      <xdr:col>116</xdr:col>
      <xdr:colOff>114300</xdr:colOff>
      <xdr:row>63</xdr:row>
      <xdr:rowOff>101595</xdr:rowOff>
    </xdr:to>
    <xdr:sp macro="" textlink="">
      <xdr:nvSpPr>
        <xdr:cNvPr id="508" name="楕円 507">
          <a:extLst>
            <a:ext uri="{FF2B5EF4-FFF2-40B4-BE49-F238E27FC236}">
              <a16:creationId xmlns:a16="http://schemas.microsoft.com/office/drawing/2014/main" id="{B194E338-4CFC-4CD8-A132-651924EE7430}"/>
            </a:ext>
          </a:extLst>
        </xdr:cNvPr>
        <xdr:cNvSpPr/>
      </xdr:nvSpPr>
      <xdr:spPr>
        <a:xfrm>
          <a:off x="22110700" y="1080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86372</xdr:rowOff>
    </xdr:from>
    <xdr:ext cx="469744" cy="259045"/>
    <xdr:sp macro="" textlink="">
      <xdr:nvSpPr>
        <xdr:cNvPr id="509" name="【学校施設】&#10;一人当たり面積該当値テキスト">
          <a:extLst>
            <a:ext uri="{FF2B5EF4-FFF2-40B4-BE49-F238E27FC236}">
              <a16:creationId xmlns:a16="http://schemas.microsoft.com/office/drawing/2014/main" id="{37113042-3D19-4711-AB0C-85C7D2FF61DF}"/>
            </a:ext>
          </a:extLst>
        </xdr:cNvPr>
        <xdr:cNvSpPr txBox="1"/>
      </xdr:nvSpPr>
      <xdr:spPr>
        <a:xfrm>
          <a:off x="22199600" y="10716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3332</xdr:rowOff>
    </xdr:from>
    <xdr:to>
      <xdr:col>112</xdr:col>
      <xdr:colOff>38100</xdr:colOff>
      <xdr:row>63</xdr:row>
      <xdr:rowOff>104932</xdr:rowOff>
    </xdr:to>
    <xdr:sp macro="" textlink="">
      <xdr:nvSpPr>
        <xdr:cNvPr id="510" name="楕円 509">
          <a:extLst>
            <a:ext uri="{FF2B5EF4-FFF2-40B4-BE49-F238E27FC236}">
              <a16:creationId xmlns:a16="http://schemas.microsoft.com/office/drawing/2014/main" id="{9728FCB4-0D5F-40B9-BE12-56ADC5303020}"/>
            </a:ext>
          </a:extLst>
        </xdr:cNvPr>
        <xdr:cNvSpPr/>
      </xdr:nvSpPr>
      <xdr:spPr>
        <a:xfrm>
          <a:off x="21272500" y="10804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50795</xdr:rowOff>
    </xdr:from>
    <xdr:to>
      <xdr:col>116</xdr:col>
      <xdr:colOff>63500</xdr:colOff>
      <xdr:row>63</xdr:row>
      <xdr:rowOff>54132</xdr:rowOff>
    </xdr:to>
    <xdr:cxnSp macro="">
      <xdr:nvCxnSpPr>
        <xdr:cNvPr id="511" name="直線コネクタ 510">
          <a:extLst>
            <a:ext uri="{FF2B5EF4-FFF2-40B4-BE49-F238E27FC236}">
              <a16:creationId xmlns:a16="http://schemas.microsoft.com/office/drawing/2014/main" id="{602743F4-72BD-4EA0-8EB5-EC012948FF96}"/>
            </a:ext>
          </a:extLst>
        </xdr:cNvPr>
        <xdr:cNvCxnSpPr/>
      </xdr:nvCxnSpPr>
      <xdr:spPr>
        <a:xfrm flipV="1">
          <a:off x="21323300" y="10852145"/>
          <a:ext cx="838200" cy="3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5801</xdr:rowOff>
    </xdr:from>
    <xdr:to>
      <xdr:col>107</xdr:col>
      <xdr:colOff>101600</xdr:colOff>
      <xdr:row>63</xdr:row>
      <xdr:rowOff>107401</xdr:rowOff>
    </xdr:to>
    <xdr:sp macro="" textlink="">
      <xdr:nvSpPr>
        <xdr:cNvPr id="512" name="楕円 511">
          <a:extLst>
            <a:ext uri="{FF2B5EF4-FFF2-40B4-BE49-F238E27FC236}">
              <a16:creationId xmlns:a16="http://schemas.microsoft.com/office/drawing/2014/main" id="{118CC284-9771-4272-B157-3D6590D82A93}"/>
            </a:ext>
          </a:extLst>
        </xdr:cNvPr>
        <xdr:cNvSpPr/>
      </xdr:nvSpPr>
      <xdr:spPr>
        <a:xfrm>
          <a:off x="20383500" y="1080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54132</xdr:rowOff>
    </xdr:from>
    <xdr:to>
      <xdr:col>111</xdr:col>
      <xdr:colOff>177800</xdr:colOff>
      <xdr:row>63</xdr:row>
      <xdr:rowOff>56601</xdr:rowOff>
    </xdr:to>
    <xdr:cxnSp macro="">
      <xdr:nvCxnSpPr>
        <xdr:cNvPr id="513" name="直線コネクタ 512">
          <a:extLst>
            <a:ext uri="{FF2B5EF4-FFF2-40B4-BE49-F238E27FC236}">
              <a16:creationId xmlns:a16="http://schemas.microsoft.com/office/drawing/2014/main" id="{C9DB2E30-570F-48F5-A278-0F1805D8380E}"/>
            </a:ext>
          </a:extLst>
        </xdr:cNvPr>
        <xdr:cNvCxnSpPr/>
      </xdr:nvCxnSpPr>
      <xdr:spPr>
        <a:xfrm flipV="1">
          <a:off x="20434300" y="10855482"/>
          <a:ext cx="889000" cy="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7402</xdr:rowOff>
    </xdr:from>
    <xdr:to>
      <xdr:col>102</xdr:col>
      <xdr:colOff>165100</xdr:colOff>
      <xdr:row>63</xdr:row>
      <xdr:rowOff>109002</xdr:rowOff>
    </xdr:to>
    <xdr:sp macro="" textlink="">
      <xdr:nvSpPr>
        <xdr:cNvPr id="514" name="楕円 513">
          <a:extLst>
            <a:ext uri="{FF2B5EF4-FFF2-40B4-BE49-F238E27FC236}">
              <a16:creationId xmlns:a16="http://schemas.microsoft.com/office/drawing/2014/main" id="{6595BD25-9415-40E8-B1FB-9B3C47ECF697}"/>
            </a:ext>
          </a:extLst>
        </xdr:cNvPr>
        <xdr:cNvSpPr/>
      </xdr:nvSpPr>
      <xdr:spPr>
        <a:xfrm>
          <a:off x="19494500" y="10808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56601</xdr:rowOff>
    </xdr:from>
    <xdr:to>
      <xdr:col>107</xdr:col>
      <xdr:colOff>50800</xdr:colOff>
      <xdr:row>63</xdr:row>
      <xdr:rowOff>58202</xdr:rowOff>
    </xdr:to>
    <xdr:cxnSp macro="">
      <xdr:nvCxnSpPr>
        <xdr:cNvPr id="515" name="直線コネクタ 514">
          <a:extLst>
            <a:ext uri="{FF2B5EF4-FFF2-40B4-BE49-F238E27FC236}">
              <a16:creationId xmlns:a16="http://schemas.microsoft.com/office/drawing/2014/main" id="{64D64915-0C3F-4F1C-A14D-9DB2FB965669}"/>
            </a:ext>
          </a:extLst>
        </xdr:cNvPr>
        <xdr:cNvCxnSpPr/>
      </xdr:nvCxnSpPr>
      <xdr:spPr>
        <a:xfrm flipV="1">
          <a:off x="19545300" y="10857951"/>
          <a:ext cx="889000" cy="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168336</xdr:rowOff>
    </xdr:from>
    <xdr:to>
      <xdr:col>98</xdr:col>
      <xdr:colOff>38100</xdr:colOff>
      <xdr:row>63</xdr:row>
      <xdr:rowOff>98486</xdr:rowOff>
    </xdr:to>
    <xdr:sp macro="" textlink="">
      <xdr:nvSpPr>
        <xdr:cNvPr id="516" name="楕円 515">
          <a:extLst>
            <a:ext uri="{FF2B5EF4-FFF2-40B4-BE49-F238E27FC236}">
              <a16:creationId xmlns:a16="http://schemas.microsoft.com/office/drawing/2014/main" id="{81DD254A-028A-4AF3-9769-23704126C1D2}"/>
            </a:ext>
          </a:extLst>
        </xdr:cNvPr>
        <xdr:cNvSpPr/>
      </xdr:nvSpPr>
      <xdr:spPr>
        <a:xfrm>
          <a:off x="18605500" y="1079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47686</xdr:rowOff>
    </xdr:from>
    <xdr:to>
      <xdr:col>102</xdr:col>
      <xdr:colOff>114300</xdr:colOff>
      <xdr:row>63</xdr:row>
      <xdr:rowOff>58202</xdr:rowOff>
    </xdr:to>
    <xdr:cxnSp macro="">
      <xdr:nvCxnSpPr>
        <xdr:cNvPr id="517" name="直線コネクタ 516">
          <a:extLst>
            <a:ext uri="{FF2B5EF4-FFF2-40B4-BE49-F238E27FC236}">
              <a16:creationId xmlns:a16="http://schemas.microsoft.com/office/drawing/2014/main" id="{2002D407-05C2-44EE-8E26-077E317277B9}"/>
            </a:ext>
          </a:extLst>
        </xdr:cNvPr>
        <xdr:cNvCxnSpPr/>
      </xdr:nvCxnSpPr>
      <xdr:spPr>
        <a:xfrm>
          <a:off x="18656300" y="10849036"/>
          <a:ext cx="8890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43598</xdr:rowOff>
    </xdr:from>
    <xdr:ext cx="469744" cy="259045"/>
    <xdr:sp macro="" textlink="">
      <xdr:nvSpPr>
        <xdr:cNvPr id="518" name="n_1aveValue【学校施設】&#10;一人当たり面積">
          <a:extLst>
            <a:ext uri="{FF2B5EF4-FFF2-40B4-BE49-F238E27FC236}">
              <a16:creationId xmlns:a16="http://schemas.microsoft.com/office/drawing/2014/main" id="{4C6D0FD4-631C-479B-B30F-95BFC5A3D44F}"/>
            </a:ext>
          </a:extLst>
        </xdr:cNvPr>
        <xdr:cNvSpPr txBox="1"/>
      </xdr:nvSpPr>
      <xdr:spPr>
        <a:xfrm>
          <a:off x="21075727" y="10502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50730</xdr:rowOff>
    </xdr:from>
    <xdr:ext cx="469744" cy="259045"/>
    <xdr:sp macro="" textlink="">
      <xdr:nvSpPr>
        <xdr:cNvPr id="519" name="n_2aveValue【学校施設】&#10;一人当たり面積">
          <a:extLst>
            <a:ext uri="{FF2B5EF4-FFF2-40B4-BE49-F238E27FC236}">
              <a16:creationId xmlns:a16="http://schemas.microsoft.com/office/drawing/2014/main" id="{CBDE9C5D-DA59-4F99-ABFD-2D64ED8ADC16}"/>
            </a:ext>
          </a:extLst>
        </xdr:cNvPr>
        <xdr:cNvSpPr txBox="1"/>
      </xdr:nvSpPr>
      <xdr:spPr>
        <a:xfrm>
          <a:off x="20199427" y="10509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82552</xdr:rowOff>
    </xdr:from>
    <xdr:ext cx="469744" cy="259045"/>
    <xdr:sp macro="" textlink="">
      <xdr:nvSpPr>
        <xdr:cNvPr id="520" name="n_3aveValue【学校施設】&#10;一人当たり面積">
          <a:extLst>
            <a:ext uri="{FF2B5EF4-FFF2-40B4-BE49-F238E27FC236}">
              <a16:creationId xmlns:a16="http://schemas.microsoft.com/office/drawing/2014/main" id="{5F98EAE5-B8B8-43D6-8734-23743D5CEF78}"/>
            </a:ext>
          </a:extLst>
        </xdr:cNvPr>
        <xdr:cNvSpPr txBox="1"/>
      </xdr:nvSpPr>
      <xdr:spPr>
        <a:xfrm>
          <a:off x="19310427" y="1054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82094</xdr:rowOff>
    </xdr:from>
    <xdr:ext cx="469744" cy="259045"/>
    <xdr:sp macro="" textlink="">
      <xdr:nvSpPr>
        <xdr:cNvPr id="521" name="n_4aveValue【学校施設】&#10;一人当たり面積">
          <a:extLst>
            <a:ext uri="{FF2B5EF4-FFF2-40B4-BE49-F238E27FC236}">
              <a16:creationId xmlns:a16="http://schemas.microsoft.com/office/drawing/2014/main" id="{79BC68FA-D6AD-41EB-A40C-CFEB51A56A08}"/>
            </a:ext>
          </a:extLst>
        </xdr:cNvPr>
        <xdr:cNvSpPr txBox="1"/>
      </xdr:nvSpPr>
      <xdr:spPr>
        <a:xfrm>
          <a:off x="18421427" y="10540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96059</xdr:rowOff>
    </xdr:from>
    <xdr:ext cx="469744" cy="259045"/>
    <xdr:sp macro="" textlink="">
      <xdr:nvSpPr>
        <xdr:cNvPr id="522" name="n_1mainValue【学校施設】&#10;一人当たり面積">
          <a:extLst>
            <a:ext uri="{FF2B5EF4-FFF2-40B4-BE49-F238E27FC236}">
              <a16:creationId xmlns:a16="http://schemas.microsoft.com/office/drawing/2014/main" id="{47217E19-739D-46BC-BBAC-D6FE91C424E8}"/>
            </a:ext>
          </a:extLst>
        </xdr:cNvPr>
        <xdr:cNvSpPr txBox="1"/>
      </xdr:nvSpPr>
      <xdr:spPr>
        <a:xfrm>
          <a:off x="21075727" y="10897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98528</xdr:rowOff>
    </xdr:from>
    <xdr:ext cx="469744" cy="259045"/>
    <xdr:sp macro="" textlink="">
      <xdr:nvSpPr>
        <xdr:cNvPr id="523" name="n_2mainValue【学校施設】&#10;一人当たり面積">
          <a:extLst>
            <a:ext uri="{FF2B5EF4-FFF2-40B4-BE49-F238E27FC236}">
              <a16:creationId xmlns:a16="http://schemas.microsoft.com/office/drawing/2014/main" id="{A581CAA9-3863-423C-A281-5DC7480AFA62}"/>
            </a:ext>
          </a:extLst>
        </xdr:cNvPr>
        <xdr:cNvSpPr txBox="1"/>
      </xdr:nvSpPr>
      <xdr:spPr>
        <a:xfrm>
          <a:off x="20199427" y="10899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100129</xdr:rowOff>
    </xdr:from>
    <xdr:ext cx="469744" cy="259045"/>
    <xdr:sp macro="" textlink="">
      <xdr:nvSpPr>
        <xdr:cNvPr id="524" name="n_3mainValue【学校施設】&#10;一人当たり面積">
          <a:extLst>
            <a:ext uri="{FF2B5EF4-FFF2-40B4-BE49-F238E27FC236}">
              <a16:creationId xmlns:a16="http://schemas.microsoft.com/office/drawing/2014/main" id="{93689C2B-18D0-49DF-AD91-DBE649B50077}"/>
            </a:ext>
          </a:extLst>
        </xdr:cNvPr>
        <xdr:cNvSpPr txBox="1"/>
      </xdr:nvSpPr>
      <xdr:spPr>
        <a:xfrm>
          <a:off x="19310427" y="10901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89613</xdr:rowOff>
    </xdr:from>
    <xdr:ext cx="469744" cy="259045"/>
    <xdr:sp macro="" textlink="">
      <xdr:nvSpPr>
        <xdr:cNvPr id="525" name="n_4mainValue【学校施設】&#10;一人当たり面積">
          <a:extLst>
            <a:ext uri="{FF2B5EF4-FFF2-40B4-BE49-F238E27FC236}">
              <a16:creationId xmlns:a16="http://schemas.microsoft.com/office/drawing/2014/main" id="{60B707B3-47BE-4983-9866-D298961C2A81}"/>
            </a:ext>
          </a:extLst>
        </xdr:cNvPr>
        <xdr:cNvSpPr txBox="1"/>
      </xdr:nvSpPr>
      <xdr:spPr>
        <a:xfrm>
          <a:off x="18421427" y="10890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6" name="正方形/長方形 525">
          <a:extLst>
            <a:ext uri="{FF2B5EF4-FFF2-40B4-BE49-F238E27FC236}">
              <a16:creationId xmlns:a16="http://schemas.microsoft.com/office/drawing/2014/main" id="{279DDBAE-4E14-41E1-B9E6-21AC3C1783B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7" name="正方形/長方形 526">
          <a:extLst>
            <a:ext uri="{FF2B5EF4-FFF2-40B4-BE49-F238E27FC236}">
              <a16:creationId xmlns:a16="http://schemas.microsoft.com/office/drawing/2014/main" id="{F8AF6F33-3D7C-422D-951F-C62720DECFA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8" name="正方形/長方形 527">
          <a:extLst>
            <a:ext uri="{FF2B5EF4-FFF2-40B4-BE49-F238E27FC236}">
              <a16:creationId xmlns:a16="http://schemas.microsoft.com/office/drawing/2014/main" id="{0864C569-3101-4AB9-B85B-EE77DD36B45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9" name="正方形/長方形 528">
          <a:extLst>
            <a:ext uri="{FF2B5EF4-FFF2-40B4-BE49-F238E27FC236}">
              <a16:creationId xmlns:a16="http://schemas.microsoft.com/office/drawing/2014/main" id="{3BCCD5BD-523E-4ED2-BF61-EDF22C2B07D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0" name="正方形/長方形 529">
          <a:extLst>
            <a:ext uri="{FF2B5EF4-FFF2-40B4-BE49-F238E27FC236}">
              <a16:creationId xmlns:a16="http://schemas.microsoft.com/office/drawing/2014/main" id="{5D0C8339-0283-40C2-AF70-8EE6320E2E0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1" name="正方形/長方形 530">
          <a:extLst>
            <a:ext uri="{FF2B5EF4-FFF2-40B4-BE49-F238E27FC236}">
              <a16:creationId xmlns:a16="http://schemas.microsoft.com/office/drawing/2014/main" id="{252EC207-1372-4147-823B-8ABEE46730A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2" name="正方形/長方形 531">
          <a:extLst>
            <a:ext uri="{FF2B5EF4-FFF2-40B4-BE49-F238E27FC236}">
              <a16:creationId xmlns:a16="http://schemas.microsoft.com/office/drawing/2014/main" id="{D07F3681-4213-47EA-A495-EF33EB409CD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3" name="正方形/長方形 532">
          <a:extLst>
            <a:ext uri="{FF2B5EF4-FFF2-40B4-BE49-F238E27FC236}">
              <a16:creationId xmlns:a16="http://schemas.microsoft.com/office/drawing/2014/main" id="{233317A1-DFE0-4167-989D-465936D81FEE}"/>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4" name="正方形/長方形 533">
          <a:extLst>
            <a:ext uri="{FF2B5EF4-FFF2-40B4-BE49-F238E27FC236}">
              <a16:creationId xmlns:a16="http://schemas.microsoft.com/office/drawing/2014/main" id="{7B9FF01F-129C-4A89-A575-5F805418BF6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5" name="正方形/長方形 534">
          <a:extLst>
            <a:ext uri="{FF2B5EF4-FFF2-40B4-BE49-F238E27FC236}">
              <a16:creationId xmlns:a16="http://schemas.microsoft.com/office/drawing/2014/main" id="{94A665DD-4E53-4D04-9222-58A68CA1539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6" name="正方形/長方形 535">
          <a:extLst>
            <a:ext uri="{FF2B5EF4-FFF2-40B4-BE49-F238E27FC236}">
              <a16:creationId xmlns:a16="http://schemas.microsoft.com/office/drawing/2014/main" id="{8BCF8E1D-5E97-4C07-B8FB-D82A59F55742}"/>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7" name="正方形/長方形 536">
          <a:extLst>
            <a:ext uri="{FF2B5EF4-FFF2-40B4-BE49-F238E27FC236}">
              <a16:creationId xmlns:a16="http://schemas.microsoft.com/office/drawing/2014/main" id="{8857E90D-508E-4077-B97B-3C10A6669DB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8" name="正方形/長方形 537">
          <a:extLst>
            <a:ext uri="{FF2B5EF4-FFF2-40B4-BE49-F238E27FC236}">
              <a16:creationId xmlns:a16="http://schemas.microsoft.com/office/drawing/2014/main" id="{8A4CA8FD-3481-4965-BEEC-41BED43FEB0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9" name="正方形/長方形 538">
          <a:extLst>
            <a:ext uri="{FF2B5EF4-FFF2-40B4-BE49-F238E27FC236}">
              <a16:creationId xmlns:a16="http://schemas.microsoft.com/office/drawing/2014/main" id="{4A6B0E6C-7E36-4F5A-B758-8D78319D306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0" name="正方形/長方形 539">
          <a:extLst>
            <a:ext uri="{FF2B5EF4-FFF2-40B4-BE49-F238E27FC236}">
              <a16:creationId xmlns:a16="http://schemas.microsoft.com/office/drawing/2014/main" id="{4DE83CE5-125B-4EDB-B10B-FA65E1C0EFE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1" name="正方形/長方形 540">
          <a:extLst>
            <a:ext uri="{FF2B5EF4-FFF2-40B4-BE49-F238E27FC236}">
              <a16:creationId xmlns:a16="http://schemas.microsoft.com/office/drawing/2014/main" id="{4F5B2D40-4D69-4B67-B01F-B8D5980E688A}"/>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2" name="正方形/長方形 541">
          <a:extLst>
            <a:ext uri="{FF2B5EF4-FFF2-40B4-BE49-F238E27FC236}">
              <a16:creationId xmlns:a16="http://schemas.microsoft.com/office/drawing/2014/main" id="{02D36A75-4E3B-424D-BF2B-EE9D90A630A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3" name="正方形/長方形 542">
          <a:extLst>
            <a:ext uri="{FF2B5EF4-FFF2-40B4-BE49-F238E27FC236}">
              <a16:creationId xmlns:a16="http://schemas.microsoft.com/office/drawing/2014/main" id="{2DAFDE04-FF22-4B6D-A6CE-E215BDD809C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4" name="正方形/長方形 543">
          <a:extLst>
            <a:ext uri="{FF2B5EF4-FFF2-40B4-BE49-F238E27FC236}">
              <a16:creationId xmlns:a16="http://schemas.microsoft.com/office/drawing/2014/main" id="{3F9DD67C-2B10-4CDA-B7A3-2AB9B16DC7D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5" name="正方形/長方形 544">
          <a:extLst>
            <a:ext uri="{FF2B5EF4-FFF2-40B4-BE49-F238E27FC236}">
              <a16:creationId xmlns:a16="http://schemas.microsoft.com/office/drawing/2014/main" id="{BC8EC166-AB5D-44AD-8A6A-BFB0E4984B0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6" name="正方形/長方形 545">
          <a:extLst>
            <a:ext uri="{FF2B5EF4-FFF2-40B4-BE49-F238E27FC236}">
              <a16:creationId xmlns:a16="http://schemas.microsoft.com/office/drawing/2014/main" id="{97CE6061-8ADD-4194-B773-511A77F6DC1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7" name="正方形/長方形 546">
          <a:extLst>
            <a:ext uri="{FF2B5EF4-FFF2-40B4-BE49-F238E27FC236}">
              <a16:creationId xmlns:a16="http://schemas.microsoft.com/office/drawing/2014/main" id="{8A354BBD-B471-4CA6-8DA5-161E0E375CD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8" name="正方形/長方形 547">
          <a:extLst>
            <a:ext uri="{FF2B5EF4-FFF2-40B4-BE49-F238E27FC236}">
              <a16:creationId xmlns:a16="http://schemas.microsoft.com/office/drawing/2014/main" id="{D18F02ED-E9BA-44A7-AFBE-4273E4379B2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9" name="正方形/長方形 548">
          <a:extLst>
            <a:ext uri="{FF2B5EF4-FFF2-40B4-BE49-F238E27FC236}">
              <a16:creationId xmlns:a16="http://schemas.microsoft.com/office/drawing/2014/main" id="{F2CF995B-A3DA-4342-BB19-7290CC40AE5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0" name="テキスト ボックス 549">
          <a:extLst>
            <a:ext uri="{FF2B5EF4-FFF2-40B4-BE49-F238E27FC236}">
              <a16:creationId xmlns:a16="http://schemas.microsoft.com/office/drawing/2014/main" id="{88189144-A2DC-48DF-ABBE-676CD4EC39E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1" name="直線コネクタ 550">
          <a:extLst>
            <a:ext uri="{FF2B5EF4-FFF2-40B4-BE49-F238E27FC236}">
              <a16:creationId xmlns:a16="http://schemas.microsoft.com/office/drawing/2014/main" id="{47E47627-E6CE-4907-A8AA-46C851C4D60A}"/>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2" name="テキスト ボックス 551">
          <a:extLst>
            <a:ext uri="{FF2B5EF4-FFF2-40B4-BE49-F238E27FC236}">
              <a16:creationId xmlns:a16="http://schemas.microsoft.com/office/drawing/2014/main" id="{E169CD65-3895-49B2-B673-812FF3AB67F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3" name="直線コネクタ 552">
          <a:extLst>
            <a:ext uri="{FF2B5EF4-FFF2-40B4-BE49-F238E27FC236}">
              <a16:creationId xmlns:a16="http://schemas.microsoft.com/office/drawing/2014/main" id="{220D38A6-6808-42FE-92FD-403B72D7A8D1}"/>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4" name="テキスト ボックス 553">
          <a:extLst>
            <a:ext uri="{FF2B5EF4-FFF2-40B4-BE49-F238E27FC236}">
              <a16:creationId xmlns:a16="http://schemas.microsoft.com/office/drawing/2014/main" id="{9FACA225-B04C-485B-80DD-325E57D0EE0A}"/>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5" name="直線コネクタ 554">
          <a:extLst>
            <a:ext uri="{FF2B5EF4-FFF2-40B4-BE49-F238E27FC236}">
              <a16:creationId xmlns:a16="http://schemas.microsoft.com/office/drawing/2014/main" id="{F5C5EC11-6C5B-443F-9AB4-3ECE445FF3A1}"/>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6" name="テキスト ボックス 555">
          <a:extLst>
            <a:ext uri="{FF2B5EF4-FFF2-40B4-BE49-F238E27FC236}">
              <a16:creationId xmlns:a16="http://schemas.microsoft.com/office/drawing/2014/main" id="{9CB35207-424B-4881-8560-394A6C7E1AA8}"/>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7" name="直線コネクタ 556">
          <a:extLst>
            <a:ext uri="{FF2B5EF4-FFF2-40B4-BE49-F238E27FC236}">
              <a16:creationId xmlns:a16="http://schemas.microsoft.com/office/drawing/2014/main" id="{778F3ED8-7BF3-483C-842E-C5726149DA7B}"/>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8" name="テキスト ボックス 557">
          <a:extLst>
            <a:ext uri="{FF2B5EF4-FFF2-40B4-BE49-F238E27FC236}">
              <a16:creationId xmlns:a16="http://schemas.microsoft.com/office/drawing/2014/main" id="{4EA731DB-9ADC-4E9C-AD65-0F967B0F6DB2}"/>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9" name="直線コネクタ 558">
          <a:extLst>
            <a:ext uri="{FF2B5EF4-FFF2-40B4-BE49-F238E27FC236}">
              <a16:creationId xmlns:a16="http://schemas.microsoft.com/office/drawing/2014/main" id="{7161E37F-F326-4F2D-83A8-FCEC44954839}"/>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0" name="テキスト ボックス 559">
          <a:extLst>
            <a:ext uri="{FF2B5EF4-FFF2-40B4-BE49-F238E27FC236}">
              <a16:creationId xmlns:a16="http://schemas.microsoft.com/office/drawing/2014/main" id="{B0FB09E9-20F8-442C-B0A6-E43E3C430AFE}"/>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1" name="直線コネクタ 560">
          <a:extLst>
            <a:ext uri="{FF2B5EF4-FFF2-40B4-BE49-F238E27FC236}">
              <a16:creationId xmlns:a16="http://schemas.microsoft.com/office/drawing/2014/main" id="{69DAA62D-3BE5-48E0-99A9-B5A49A887DC9}"/>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2" name="テキスト ボックス 561">
          <a:extLst>
            <a:ext uri="{FF2B5EF4-FFF2-40B4-BE49-F238E27FC236}">
              <a16:creationId xmlns:a16="http://schemas.microsoft.com/office/drawing/2014/main" id="{F740E7F3-BC33-4705-A20D-E32987B61B0A}"/>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3" name="直線コネクタ 562">
          <a:extLst>
            <a:ext uri="{FF2B5EF4-FFF2-40B4-BE49-F238E27FC236}">
              <a16:creationId xmlns:a16="http://schemas.microsoft.com/office/drawing/2014/main" id="{D68FFB06-C4EE-4532-9405-35B52A14C2FF}"/>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4" name="テキスト ボックス 563">
          <a:extLst>
            <a:ext uri="{FF2B5EF4-FFF2-40B4-BE49-F238E27FC236}">
              <a16:creationId xmlns:a16="http://schemas.microsoft.com/office/drawing/2014/main" id="{364A351E-24D9-4C4F-BA15-742B18F7E3CB}"/>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5" name="直線コネクタ 564">
          <a:extLst>
            <a:ext uri="{FF2B5EF4-FFF2-40B4-BE49-F238E27FC236}">
              <a16:creationId xmlns:a16="http://schemas.microsoft.com/office/drawing/2014/main" id="{6DA18323-9F06-4666-BDE6-CE6C3CEB1975}"/>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6" name="【公民館】&#10;有形固定資産減価償却率グラフ枠">
          <a:extLst>
            <a:ext uri="{FF2B5EF4-FFF2-40B4-BE49-F238E27FC236}">
              <a16:creationId xmlns:a16="http://schemas.microsoft.com/office/drawing/2014/main" id="{E7BD2CC3-FFD1-4F49-9BBB-3F12639D53BE}"/>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17418</xdr:rowOff>
    </xdr:from>
    <xdr:to>
      <xdr:col>85</xdr:col>
      <xdr:colOff>126364</xdr:colOff>
      <xdr:row>109</xdr:row>
      <xdr:rowOff>35379</xdr:rowOff>
    </xdr:to>
    <xdr:cxnSp macro="">
      <xdr:nvCxnSpPr>
        <xdr:cNvPr id="567" name="直線コネクタ 566">
          <a:extLst>
            <a:ext uri="{FF2B5EF4-FFF2-40B4-BE49-F238E27FC236}">
              <a16:creationId xmlns:a16="http://schemas.microsoft.com/office/drawing/2014/main" id="{BCAD656B-BA70-4D47-A2F8-EBEB39BC4A7A}"/>
            </a:ext>
          </a:extLst>
        </xdr:cNvPr>
        <xdr:cNvCxnSpPr/>
      </xdr:nvCxnSpPr>
      <xdr:spPr>
        <a:xfrm flipV="1">
          <a:off x="16318864" y="17162418"/>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68" name="【公民館】&#10;有形固定資産減価償却率最小値テキスト">
          <a:extLst>
            <a:ext uri="{FF2B5EF4-FFF2-40B4-BE49-F238E27FC236}">
              <a16:creationId xmlns:a16="http://schemas.microsoft.com/office/drawing/2014/main" id="{E8E0E66B-11F3-471E-A77F-E8D6281D57FE}"/>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69" name="直線コネクタ 568">
          <a:extLst>
            <a:ext uri="{FF2B5EF4-FFF2-40B4-BE49-F238E27FC236}">
              <a16:creationId xmlns:a16="http://schemas.microsoft.com/office/drawing/2014/main" id="{A4DB2DB8-1517-4C1D-A36D-92E30E8D321C}"/>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135545</xdr:rowOff>
    </xdr:from>
    <xdr:ext cx="340478" cy="259045"/>
    <xdr:sp macro="" textlink="">
      <xdr:nvSpPr>
        <xdr:cNvPr id="570" name="【公民館】&#10;有形固定資産減価償却率最大値テキスト">
          <a:extLst>
            <a:ext uri="{FF2B5EF4-FFF2-40B4-BE49-F238E27FC236}">
              <a16:creationId xmlns:a16="http://schemas.microsoft.com/office/drawing/2014/main" id="{821308EA-A6AB-404A-80F0-94A35E3ABEB9}"/>
            </a:ext>
          </a:extLst>
        </xdr:cNvPr>
        <xdr:cNvSpPr txBox="1"/>
      </xdr:nvSpPr>
      <xdr:spPr>
        <a:xfrm>
          <a:off x="16357600" y="169376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17418</xdr:rowOff>
    </xdr:from>
    <xdr:to>
      <xdr:col>86</xdr:col>
      <xdr:colOff>25400</xdr:colOff>
      <xdr:row>100</xdr:row>
      <xdr:rowOff>17418</xdr:rowOff>
    </xdr:to>
    <xdr:cxnSp macro="">
      <xdr:nvCxnSpPr>
        <xdr:cNvPr id="571" name="直線コネクタ 570">
          <a:extLst>
            <a:ext uri="{FF2B5EF4-FFF2-40B4-BE49-F238E27FC236}">
              <a16:creationId xmlns:a16="http://schemas.microsoft.com/office/drawing/2014/main" id="{CCE3068B-7C57-4762-9216-80FA37CA6595}"/>
            </a:ext>
          </a:extLst>
        </xdr:cNvPr>
        <xdr:cNvCxnSpPr/>
      </xdr:nvCxnSpPr>
      <xdr:spPr>
        <a:xfrm>
          <a:off x="16230600" y="1716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64243</xdr:rowOff>
    </xdr:from>
    <xdr:ext cx="405111" cy="259045"/>
    <xdr:sp macro="" textlink="">
      <xdr:nvSpPr>
        <xdr:cNvPr id="572" name="【公民館】&#10;有形固定資産減価償却率平均値テキスト">
          <a:extLst>
            <a:ext uri="{FF2B5EF4-FFF2-40B4-BE49-F238E27FC236}">
              <a16:creationId xmlns:a16="http://schemas.microsoft.com/office/drawing/2014/main" id="{FAB35285-E926-4E44-9057-320D2A076496}"/>
            </a:ext>
          </a:extLst>
        </xdr:cNvPr>
        <xdr:cNvSpPr txBox="1"/>
      </xdr:nvSpPr>
      <xdr:spPr>
        <a:xfrm>
          <a:off x="16357600" y="180664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85816</xdr:rowOff>
    </xdr:from>
    <xdr:to>
      <xdr:col>85</xdr:col>
      <xdr:colOff>177800</xdr:colOff>
      <xdr:row>106</xdr:row>
      <xdr:rowOff>15966</xdr:rowOff>
    </xdr:to>
    <xdr:sp macro="" textlink="">
      <xdr:nvSpPr>
        <xdr:cNvPr id="573" name="フローチャート: 判断 572">
          <a:extLst>
            <a:ext uri="{FF2B5EF4-FFF2-40B4-BE49-F238E27FC236}">
              <a16:creationId xmlns:a16="http://schemas.microsoft.com/office/drawing/2014/main" id="{1B888D38-17FA-4AEB-B9C0-6A02D9AD3305}"/>
            </a:ext>
          </a:extLst>
        </xdr:cNvPr>
        <xdr:cNvSpPr/>
      </xdr:nvSpPr>
      <xdr:spPr>
        <a:xfrm>
          <a:off x="16268700" y="180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64588</xdr:rowOff>
    </xdr:from>
    <xdr:to>
      <xdr:col>81</xdr:col>
      <xdr:colOff>101600</xdr:colOff>
      <xdr:row>105</xdr:row>
      <xdr:rowOff>166188</xdr:rowOff>
    </xdr:to>
    <xdr:sp macro="" textlink="">
      <xdr:nvSpPr>
        <xdr:cNvPr id="574" name="フローチャート: 判断 573">
          <a:extLst>
            <a:ext uri="{FF2B5EF4-FFF2-40B4-BE49-F238E27FC236}">
              <a16:creationId xmlns:a16="http://schemas.microsoft.com/office/drawing/2014/main" id="{4B1E2E78-3E6C-4781-8A5D-56AEECBC0E38}"/>
            </a:ext>
          </a:extLst>
        </xdr:cNvPr>
        <xdr:cNvSpPr/>
      </xdr:nvSpPr>
      <xdr:spPr>
        <a:xfrm>
          <a:off x="15430500" y="1806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92348</xdr:rowOff>
    </xdr:from>
    <xdr:to>
      <xdr:col>76</xdr:col>
      <xdr:colOff>165100</xdr:colOff>
      <xdr:row>106</xdr:row>
      <xdr:rowOff>22498</xdr:rowOff>
    </xdr:to>
    <xdr:sp macro="" textlink="">
      <xdr:nvSpPr>
        <xdr:cNvPr id="575" name="フローチャート: 判断 574">
          <a:extLst>
            <a:ext uri="{FF2B5EF4-FFF2-40B4-BE49-F238E27FC236}">
              <a16:creationId xmlns:a16="http://schemas.microsoft.com/office/drawing/2014/main" id="{1D041D32-07E3-4B73-825B-9827DF9EBBE2}"/>
            </a:ext>
          </a:extLst>
        </xdr:cNvPr>
        <xdr:cNvSpPr/>
      </xdr:nvSpPr>
      <xdr:spPr>
        <a:xfrm>
          <a:off x="14541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123371</xdr:rowOff>
    </xdr:from>
    <xdr:to>
      <xdr:col>72</xdr:col>
      <xdr:colOff>38100</xdr:colOff>
      <xdr:row>106</xdr:row>
      <xdr:rowOff>53521</xdr:rowOff>
    </xdr:to>
    <xdr:sp macro="" textlink="">
      <xdr:nvSpPr>
        <xdr:cNvPr id="576" name="フローチャート: 判断 575">
          <a:extLst>
            <a:ext uri="{FF2B5EF4-FFF2-40B4-BE49-F238E27FC236}">
              <a16:creationId xmlns:a16="http://schemas.microsoft.com/office/drawing/2014/main" id="{BFA92612-0E0E-4B73-BC7F-E2132395DAF7}"/>
            </a:ext>
          </a:extLst>
        </xdr:cNvPr>
        <xdr:cNvSpPr/>
      </xdr:nvSpPr>
      <xdr:spPr>
        <a:xfrm>
          <a:off x="136525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110308</xdr:rowOff>
    </xdr:from>
    <xdr:to>
      <xdr:col>67</xdr:col>
      <xdr:colOff>101600</xdr:colOff>
      <xdr:row>106</xdr:row>
      <xdr:rowOff>40458</xdr:rowOff>
    </xdr:to>
    <xdr:sp macro="" textlink="">
      <xdr:nvSpPr>
        <xdr:cNvPr id="577" name="フローチャート: 判断 576">
          <a:extLst>
            <a:ext uri="{FF2B5EF4-FFF2-40B4-BE49-F238E27FC236}">
              <a16:creationId xmlns:a16="http://schemas.microsoft.com/office/drawing/2014/main" id="{F6A523FF-7E9E-45ED-9BA7-D4F7ABB5114B}"/>
            </a:ext>
          </a:extLst>
        </xdr:cNvPr>
        <xdr:cNvSpPr/>
      </xdr:nvSpPr>
      <xdr:spPr>
        <a:xfrm>
          <a:off x="12763500" y="181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8" name="テキスト ボックス 577">
          <a:extLst>
            <a:ext uri="{FF2B5EF4-FFF2-40B4-BE49-F238E27FC236}">
              <a16:creationId xmlns:a16="http://schemas.microsoft.com/office/drawing/2014/main" id="{19BFEA53-EF62-42BB-8DB8-AB2C2BA0808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9" name="テキスト ボックス 578">
          <a:extLst>
            <a:ext uri="{FF2B5EF4-FFF2-40B4-BE49-F238E27FC236}">
              <a16:creationId xmlns:a16="http://schemas.microsoft.com/office/drawing/2014/main" id="{2F312765-2C18-4955-BCF7-6305AC1A2A3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0" name="テキスト ボックス 579">
          <a:extLst>
            <a:ext uri="{FF2B5EF4-FFF2-40B4-BE49-F238E27FC236}">
              <a16:creationId xmlns:a16="http://schemas.microsoft.com/office/drawing/2014/main" id="{A0A4E5BD-187D-45CB-AD43-9802CEABDCC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id="{250F91F3-1A58-4DAA-9591-AAA3B926FFC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2" name="テキスト ボックス 581">
          <a:extLst>
            <a:ext uri="{FF2B5EF4-FFF2-40B4-BE49-F238E27FC236}">
              <a16:creationId xmlns:a16="http://schemas.microsoft.com/office/drawing/2014/main" id="{55DC3D2E-C790-484B-BCB2-4C09B78C03BE}"/>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17236</xdr:rowOff>
    </xdr:from>
    <xdr:to>
      <xdr:col>85</xdr:col>
      <xdr:colOff>177800</xdr:colOff>
      <xdr:row>105</xdr:row>
      <xdr:rowOff>118836</xdr:rowOff>
    </xdr:to>
    <xdr:sp macro="" textlink="">
      <xdr:nvSpPr>
        <xdr:cNvPr id="583" name="楕円 582">
          <a:extLst>
            <a:ext uri="{FF2B5EF4-FFF2-40B4-BE49-F238E27FC236}">
              <a16:creationId xmlns:a16="http://schemas.microsoft.com/office/drawing/2014/main" id="{844287B8-38F6-40E8-A2F3-201B1B3976F9}"/>
            </a:ext>
          </a:extLst>
        </xdr:cNvPr>
        <xdr:cNvSpPr/>
      </xdr:nvSpPr>
      <xdr:spPr>
        <a:xfrm>
          <a:off x="16268700" y="1801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40113</xdr:rowOff>
    </xdr:from>
    <xdr:ext cx="405111" cy="259045"/>
    <xdr:sp macro="" textlink="">
      <xdr:nvSpPr>
        <xdr:cNvPr id="584" name="【公民館】&#10;有形固定資産減価償却率該当値テキスト">
          <a:extLst>
            <a:ext uri="{FF2B5EF4-FFF2-40B4-BE49-F238E27FC236}">
              <a16:creationId xmlns:a16="http://schemas.microsoft.com/office/drawing/2014/main" id="{00BBB2C2-FB4D-409E-8D61-E5C940964F51}"/>
            </a:ext>
          </a:extLst>
        </xdr:cNvPr>
        <xdr:cNvSpPr txBox="1"/>
      </xdr:nvSpPr>
      <xdr:spPr>
        <a:xfrm>
          <a:off x="16357600" y="17870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170724</xdr:rowOff>
    </xdr:from>
    <xdr:to>
      <xdr:col>81</xdr:col>
      <xdr:colOff>101600</xdr:colOff>
      <xdr:row>105</xdr:row>
      <xdr:rowOff>100874</xdr:rowOff>
    </xdr:to>
    <xdr:sp macro="" textlink="">
      <xdr:nvSpPr>
        <xdr:cNvPr id="585" name="楕円 584">
          <a:extLst>
            <a:ext uri="{FF2B5EF4-FFF2-40B4-BE49-F238E27FC236}">
              <a16:creationId xmlns:a16="http://schemas.microsoft.com/office/drawing/2014/main" id="{BB7FEB43-5721-4470-86CE-E13C7D38CA54}"/>
            </a:ext>
          </a:extLst>
        </xdr:cNvPr>
        <xdr:cNvSpPr/>
      </xdr:nvSpPr>
      <xdr:spPr>
        <a:xfrm>
          <a:off x="15430500" y="1800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50074</xdr:rowOff>
    </xdr:from>
    <xdr:to>
      <xdr:col>85</xdr:col>
      <xdr:colOff>127000</xdr:colOff>
      <xdr:row>105</xdr:row>
      <xdr:rowOff>68036</xdr:rowOff>
    </xdr:to>
    <xdr:cxnSp macro="">
      <xdr:nvCxnSpPr>
        <xdr:cNvPr id="586" name="直線コネクタ 585">
          <a:extLst>
            <a:ext uri="{FF2B5EF4-FFF2-40B4-BE49-F238E27FC236}">
              <a16:creationId xmlns:a16="http://schemas.microsoft.com/office/drawing/2014/main" id="{E737D776-0597-476B-81D9-82EE117876A5}"/>
            </a:ext>
          </a:extLst>
        </xdr:cNvPr>
        <xdr:cNvCxnSpPr/>
      </xdr:nvCxnSpPr>
      <xdr:spPr>
        <a:xfrm>
          <a:off x="15481300" y="18052324"/>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156029</xdr:rowOff>
    </xdr:from>
    <xdr:to>
      <xdr:col>76</xdr:col>
      <xdr:colOff>165100</xdr:colOff>
      <xdr:row>109</xdr:row>
      <xdr:rowOff>86179</xdr:rowOff>
    </xdr:to>
    <xdr:sp macro="" textlink="">
      <xdr:nvSpPr>
        <xdr:cNvPr id="587" name="楕円 586">
          <a:extLst>
            <a:ext uri="{FF2B5EF4-FFF2-40B4-BE49-F238E27FC236}">
              <a16:creationId xmlns:a16="http://schemas.microsoft.com/office/drawing/2014/main" id="{0B10379A-B2B3-4CD1-8CFF-4882EB7BAC8D}"/>
            </a:ext>
          </a:extLst>
        </xdr:cNvPr>
        <xdr:cNvSpPr/>
      </xdr:nvSpPr>
      <xdr:spPr>
        <a:xfrm>
          <a:off x="14541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50074</xdr:rowOff>
    </xdr:from>
    <xdr:to>
      <xdr:col>81</xdr:col>
      <xdr:colOff>50800</xdr:colOff>
      <xdr:row>109</xdr:row>
      <xdr:rowOff>35379</xdr:rowOff>
    </xdr:to>
    <xdr:cxnSp macro="">
      <xdr:nvCxnSpPr>
        <xdr:cNvPr id="588" name="直線コネクタ 587">
          <a:extLst>
            <a:ext uri="{FF2B5EF4-FFF2-40B4-BE49-F238E27FC236}">
              <a16:creationId xmlns:a16="http://schemas.microsoft.com/office/drawing/2014/main" id="{768DE97A-6663-4CD1-B124-C188780F961A}"/>
            </a:ext>
          </a:extLst>
        </xdr:cNvPr>
        <xdr:cNvCxnSpPr/>
      </xdr:nvCxnSpPr>
      <xdr:spPr>
        <a:xfrm flipV="1">
          <a:off x="14592300" y="18052324"/>
          <a:ext cx="889000" cy="671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123371</xdr:rowOff>
    </xdr:from>
    <xdr:to>
      <xdr:col>72</xdr:col>
      <xdr:colOff>38100</xdr:colOff>
      <xdr:row>109</xdr:row>
      <xdr:rowOff>53521</xdr:rowOff>
    </xdr:to>
    <xdr:sp macro="" textlink="">
      <xdr:nvSpPr>
        <xdr:cNvPr id="589" name="楕円 588">
          <a:extLst>
            <a:ext uri="{FF2B5EF4-FFF2-40B4-BE49-F238E27FC236}">
              <a16:creationId xmlns:a16="http://schemas.microsoft.com/office/drawing/2014/main" id="{675BC1A5-581E-4A28-B84F-E5582E7ECF59}"/>
            </a:ext>
          </a:extLst>
        </xdr:cNvPr>
        <xdr:cNvSpPr/>
      </xdr:nvSpPr>
      <xdr:spPr>
        <a:xfrm>
          <a:off x="13652500" y="1863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109</xdr:row>
      <xdr:rowOff>2721</xdr:rowOff>
    </xdr:from>
    <xdr:to>
      <xdr:col>76</xdr:col>
      <xdr:colOff>114300</xdr:colOff>
      <xdr:row>109</xdr:row>
      <xdr:rowOff>35379</xdr:rowOff>
    </xdr:to>
    <xdr:cxnSp macro="">
      <xdr:nvCxnSpPr>
        <xdr:cNvPr id="590" name="直線コネクタ 589">
          <a:extLst>
            <a:ext uri="{FF2B5EF4-FFF2-40B4-BE49-F238E27FC236}">
              <a16:creationId xmlns:a16="http://schemas.microsoft.com/office/drawing/2014/main" id="{0E4820B7-342A-44D9-BBBB-438E7FB90849}"/>
            </a:ext>
          </a:extLst>
        </xdr:cNvPr>
        <xdr:cNvCxnSpPr/>
      </xdr:nvCxnSpPr>
      <xdr:spPr>
        <a:xfrm>
          <a:off x="13703300" y="186907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90714</xdr:rowOff>
    </xdr:from>
    <xdr:to>
      <xdr:col>67</xdr:col>
      <xdr:colOff>101600</xdr:colOff>
      <xdr:row>109</xdr:row>
      <xdr:rowOff>20864</xdr:rowOff>
    </xdr:to>
    <xdr:sp macro="" textlink="">
      <xdr:nvSpPr>
        <xdr:cNvPr id="591" name="楕円 590">
          <a:extLst>
            <a:ext uri="{FF2B5EF4-FFF2-40B4-BE49-F238E27FC236}">
              <a16:creationId xmlns:a16="http://schemas.microsoft.com/office/drawing/2014/main" id="{0CCB261B-0461-48ED-8BDD-1178DF9DDBE3}"/>
            </a:ext>
          </a:extLst>
        </xdr:cNvPr>
        <xdr:cNvSpPr/>
      </xdr:nvSpPr>
      <xdr:spPr>
        <a:xfrm>
          <a:off x="12763500" y="1860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141514</xdr:rowOff>
    </xdr:from>
    <xdr:to>
      <xdr:col>71</xdr:col>
      <xdr:colOff>177800</xdr:colOff>
      <xdr:row>109</xdr:row>
      <xdr:rowOff>2721</xdr:rowOff>
    </xdr:to>
    <xdr:cxnSp macro="">
      <xdr:nvCxnSpPr>
        <xdr:cNvPr id="592" name="直線コネクタ 591">
          <a:extLst>
            <a:ext uri="{FF2B5EF4-FFF2-40B4-BE49-F238E27FC236}">
              <a16:creationId xmlns:a16="http://schemas.microsoft.com/office/drawing/2014/main" id="{918676CA-2654-4AF7-8625-182233625284}"/>
            </a:ext>
          </a:extLst>
        </xdr:cNvPr>
        <xdr:cNvCxnSpPr/>
      </xdr:nvCxnSpPr>
      <xdr:spPr>
        <a:xfrm>
          <a:off x="12814300" y="186581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157315</xdr:rowOff>
    </xdr:from>
    <xdr:ext cx="405111" cy="259045"/>
    <xdr:sp macro="" textlink="">
      <xdr:nvSpPr>
        <xdr:cNvPr id="593" name="n_1aveValue【公民館】&#10;有形固定資産減価償却率">
          <a:extLst>
            <a:ext uri="{FF2B5EF4-FFF2-40B4-BE49-F238E27FC236}">
              <a16:creationId xmlns:a16="http://schemas.microsoft.com/office/drawing/2014/main" id="{DE2F319C-ED72-4236-814F-37050560AE98}"/>
            </a:ext>
          </a:extLst>
        </xdr:cNvPr>
        <xdr:cNvSpPr txBox="1"/>
      </xdr:nvSpPr>
      <xdr:spPr>
        <a:xfrm>
          <a:off x="15266044" y="1815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39025</xdr:rowOff>
    </xdr:from>
    <xdr:ext cx="405111" cy="259045"/>
    <xdr:sp macro="" textlink="">
      <xdr:nvSpPr>
        <xdr:cNvPr id="594" name="n_2aveValue【公民館】&#10;有形固定資産減価償却率">
          <a:extLst>
            <a:ext uri="{FF2B5EF4-FFF2-40B4-BE49-F238E27FC236}">
              <a16:creationId xmlns:a16="http://schemas.microsoft.com/office/drawing/2014/main" id="{0E814C60-FCDB-42C0-A47C-D01EB0F41CDE}"/>
            </a:ext>
          </a:extLst>
        </xdr:cNvPr>
        <xdr:cNvSpPr txBox="1"/>
      </xdr:nvSpPr>
      <xdr:spPr>
        <a:xfrm>
          <a:off x="14389744" y="17869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70048</xdr:rowOff>
    </xdr:from>
    <xdr:ext cx="405111" cy="259045"/>
    <xdr:sp macro="" textlink="">
      <xdr:nvSpPr>
        <xdr:cNvPr id="595" name="n_3aveValue【公民館】&#10;有形固定資産減価償却率">
          <a:extLst>
            <a:ext uri="{FF2B5EF4-FFF2-40B4-BE49-F238E27FC236}">
              <a16:creationId xmlns:a16="http://schemas.microsoft.com/office/drawing/2014/main" id="{DEBCE2E1-15C4-4F97-85AF-C8D2E3C233C8}"/>
            </a:ext>
          </a:extLst>
        </xdr:cNvPr>
        <xdr:cNvSpPr txBox="1"/>
      </xdr:nvSpPr>
      <xdr:spPr>
        <a:xfrm>
          <a:off x="13500744" y="17900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56985</xdr:rowOff>
    </xdr:from>
    <xdr:ext cx="405111" cy="259045"/>
    <xdr:sp macro="" textlink="">
      <xdr:nvSpPr>
        <xdr:cNvPr id="596" name="n_4aveValue【公民館】&#10;有形固定資産減価償却率">
          <a:extLst>
            <a:ext uri="{FF2B5EF4-FFF2-40B4-BE49-F238E27FC236}">
              <a16:creationId xmlns:a16="http://schemas.microsoft.com/office/drawing/2014/main" id="{BAB4B341-BCC9-47EC-95BB-6551E521888F}"/>
            </a:ext>
          </a:extLst>
        </xdr:cNvPr>
        <xdr:cNvSpPr txBox="1"/>
      </xdr:nvSpPr>
      <xdr:spPr>
        <a:xfrm>
          <a:off x="12611744" y="17887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117401</xdr:rowOff>
    </xdr:from>
    <xdr:ext cx="405111" cy="259045"/>
    <xdr:sp macro="" textlink="">
      <xdr:nvSpPr>
        <xdr:cNvPr id="597" name="n_1mainValue【公民館】&#10;有形固定資産減価償却率">
          <a:extLst>
            <a:ext uri="{FF2B5EF4-FFF2-40B4-BE49-F238E27FC236}">
              <a16:creationId xmlns:a16="http://schemas.microsoft.com/office/drawing/2014/main" id="{019C04E1-20B6-4840-A313-C7E4EC931CCB}"/>
            </a:ext>
          </a:extLst>
        </xdr:cNvPr>
        <xdr:cNvSpPr txBox="1"/>
      </xdr:nvSpPr>
      <xdr:spPr>
        <a:xfrm>
          <a:off x="15266044" y="1777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109</xdr:row>
      <xdr:rowOff>77306</xdr:rowOff>
    </xdr:from>
    <xdr:ext cx="469744" cy="259045"/>
    <xdr:sp macro="" textlink="">
      <xdr:nvSpPr>
        <xdr:cNvPr id="598" name="n_2mainValue【公民館】&#10;有形固定資産減価償却率">
          <a:extLst>
            <a:ext uri="{FF2B5EF4-FFF2-40B4-BE49-F238E27FC236}">
              <a16:creationId xmlns:a16="http://schemas.microsoft.com/office/drawing/2014/main" id="{3B33FD0A-38EB-4B6B-B572-AC0D952ED1A7}"/>
            </a:ext>
          </a:extLst>
        </xdr:cNvPr>
        <xdr:cNvSpPr txBox="1"/>
      </xdr:nvSpPr>
      <xdr:spPr>
        <a:xfrm>
          <a:off x="14357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109</xdr:row>
      <xdr:rowOff>44648</xdr:rowOff>
    </xdr:from>
    <xdr:ext cx="405111" cy="259045"/>
    <xdr:sp macro="" textlink="">
      <xdr:nvSpPr>
        <xdr:cNvPr id="599" name="n_3mainValue【公民館】&#10;有形固定資産減価償却率">
          <a:extLst>
            <a:ext uri="{FF2B5EF4-FFF2-40B4-BE49-F238E27FC236}">
              <a16:creationId xmlns:a16="http://schemas.microsoft.com/office/drawing/2014/main" id="{AB397F7F-41D9-4875-BF98-F3BF096E88A5}"/>
            </a:ext>
          </a:extLst>
        </xdr:cNvPr>
        <xdr:cNvSpPr txBox="1"/>
      </xdr:nvSpPr>
      <xdr:spPr>
        <a:xfrm>
          <a:off x="13500744" y="18732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109</xdr:row>
      <xdr:rowOff>11991</xdr:rowOff>
    </xdr:from>
    <xdr:ext cx="405111" cy="259045"/>
    <xdr:sp macro="" textlink="">
      <xdr:nvSpPr>
        <xdr:cNvPr id="600" name="n_4mainValue【公民館】&#10;有形固定資産減価償却率">
          <a:extLst>
            <a:ext uri="{FF2B5EF4-FFF2-40B4-BE49-F238E27FC236}">
              <a16:creationId xmlns:a16="http://schemas.microsoft.com/office/drawing/2014/main" id="{5D0D6EDB-B469-459E-827C-4EFCB296F245}"/>
            </a:ext>
          </a:extLst>
        </xdr:cNvPr>
        <xdr:cNvSpPr txBox="1"/>
      </xdr:nvSpPr>
      <xdr:spPr>
        <a:xfrm>
          <a:off x="12611744" y="18700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1" name="正方形/長方形 600">
          <a:extLst>
            <a:ext uri="{FF2B5EF4-FFF2-40B4-BE49-F238E27FC236}">
              <a16:creationId xmlns:a16="http://schemas.microsoft.com/office/drawing/2014/main" id="{84568B65-F961-4F48-90FE-A38F7E97213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2" name="正方形/長方形 601">
          <a:extLst>
            <a:ext uri="{FF2B5EF4-FFF2-40B4-BE49-F238E27FC236}">
              <a16:creationId xmlns:a16="http://schemas.microsoft.com/office/drawing/2014/main" id="{3364AEED-F984-47C1-828E-FEA3236B372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3" name="正方形/長方形 602">
          <a:extLst>
            <a:ext uri="{FF2B5EF4-FFF2-40B4-BE49-F238E27FC236}">
              <a16:creationId xmlns:a16="http://schemas.microsoft.com/office/drawing/2014/main" id="{30626D35-3CC9-4105-995C-101C1AA821E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4" name="正方形/長方形 603">
          <a:extLst>
            <a:ext uri="{FF2B5EF4-FFF2-40B4-BE49-F238E27FC236}">
              <a16:creationId xmlns:a16="http://schemas.microsoft.com/office/drawing/2014/main" id="{80DABAB3-2CD7-430C-BF78-00BDFE1473A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5" name="正方形/長方形 604">
          <a:extLst>
            <a:ext uri="{FF2B5EF4-FFF2-40B4-BE49-F238E27FC236}">
              <a16:creationId xmlns:a16="http://schemas.microsoft.com/office/drawing/2014/main" id="{21FF5BC5-D6C8-49E4-AFFA-9E52607B9F6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6" name="正方形/長方形 605">
          <a:extLst>
            <a:ext uri="{FF2B5EF4-FFF2-40B4-BE49-F238E27FC236}">
              <a16:creationId xmlns:a16="http://schemas.microsoft.com/office/drawing/2014/main" id="{5B76E5F5-3428-4C34-9B54-727F4068244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7" name="正方形/長方形 606">
          <a:extLst>
            <a:ext uri="{FF2B5EF4-FFF2-40B4-BE49-F238E27FC236}">
              <a16:creationId xmlns:a16="http://schemas.microsoft.com/office/drawing/2014/main" id="{4636D878-A51D-4FEC-B733-B8E3283196E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8" name="正方形/長方形 607">
          <a:extLst>
            <a:ext uri="{FF2B5EF4-FFF2-40B4-BE49-F238E27FC236}">
              <a16:creationId xmlns:a16="http://schemas.microsoft.com/office/drawing/2014/main" id="{F485796A-5113-4B41-8F9F-FA6EFA2554F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9" name="テキスト ボックス 608">
          <a:extLst>
            <a:ext uri="{FF2B5EF4-FFF2-40B4-BE49-F238E27FC236}">
              <a16:creationId xmlns:a16="http://schemas.microsoft.com/office/drawing/2014/main" id="{411A4732-B0F3-4454-8AEF-4EB53664F20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0" name="直線コネクタ 609">
          <a:extLst>
            <a:ext uri="{FF2B5EF4-FFF2-40B4-BE49-F238E27FC236}">
              <a16:creationId xmlns:a16="http://schemas.microsoft.com/office/drawing/2014/main" id="{2950D18C-13C3-4F1F-A31C-234B5D2264F2}"/>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11" name="直線コネクタ 610">
          <a:extLst>
            <a:ext uri="{FF2B5EF4-FFF2-40B4-BE49-F238E27FC236}">
              <a16:creationId xmlns:a16="http://schemas.microsoft.com/office/drawing/2014/main" id="{1ACD39E9-65D3-461F-AC67-73A65A599F1B}"/>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12" name="テキスト ボックス 611">
          <a:extLst>
            <a:ext uri="{FF2B5EF4-FFF2-40B4-BE49-F238E27FC236}">
              <a16:creationId xmlns:a16="http://schemas.microsoft.com/office/drawing/2014/main" id="{ACA0E17A-FDE5-4696-9CFB-4455720EA041}"/>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13" name="直線コネクタ 612">
          <a:extLst>
            <a:ext uri="{FF2B5EF4-FFF2-40B4-BE49-F238E27FC236}">
              <a16:creationId xmlns:a16="http://schemas.microsoft.com/office/drawing/2014/main" id="{E4B11599-9034-454C-8046-FDE2FF560349}"/>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14" name="テキスト ボックス 613">
          <a:extLst>
            <a:ext uri="{FF2B5EF4-FFF2-40B4-BE49-F238E27FC236}">
              <a16:creationId xmlns:a16="http://schemas.microsoft.com/office/drawing/2014/main" id="{9122082E-7107-4412-AE73-AC6FC39BC745}"/>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15" name="直線コネクタ 614">
          <a:extLst>
            <a:ext uri="{FF2B5EF4-FFF2-40B4-BE49-F238E27FC236}">
              <a16:creationId xmlns:a16="http://schemas.microsoft.com/office/drawing/2014/main" id="{23A61B27-280D-40EC-83E5-F95A41665772}"/>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616" name="テキスト ボックス 615">
          <a:extLst>
            <a:ext uri="{FF2B5EF4-FFF2-40B4-BE49-F238E27FC236}">
              <a16:creationId xmlns:a16="http://schemas.microsoft.com/office/drawing/2014/main" id="{F4D31A23-2149-4FCA-9EC0-EEB093038E8E}"/>
            </a:ext>
          </a:extLst>
        </xdr:cNvPr>
        <xdr:cNvSpPr txBox="1"/>
      </xdr:nvSpPr>
      <xdr:spPr>
        <a:xfrm>
          <a:off x="17756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17" name="直線コネクタ 616">
          <a:extLst>
            <a:ext uri="{FF2B5EF4-FFF2-40B4-BE49-F238E27FC236}">
              <a16:creationId xmlns:a16="http://schemas.microsoft.com/office/drawing/2014/main" id="{3DF4A799-BDD0-4438-B4B9-04CBA5BC7FD5}"/>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618" name="テキスト ボックス 617">
          <a:extLst>
            <a:ext uri="{FF2B5EF4-FFF2-40B4-BE49-F238E27FC236}">
              <a16:creationId xmlns:a16="http://schemas.microsoft.com/office/drawing/2014/main" id="{8A3014A3-D05E-4C05-ACF2-3611E34BCB6C}"/>
            </a:ext>
          </a:extLst>
        </xdr:cNvPr>
        <xdr:cNvSpPr txBox="1"/>
      </xdr:nvSpPr>
      <xdr:spPr>
        <a:xfrm>
          <a:off x="17756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19" name="直線コネクタ 618">
          <a:extLst>
            <a:ext uri="{FF2B5EF4-FFF2-40B4-BE49-F238E27FC236}">
              <a16:creationId xmlns:a16="http://schemas.microsoft.com/office/drawing/2014/main" id="{4194E10B-BD78-4F49-9BF4-D3BB165E44CE}"/>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620" name="テキスト ボックス 619">
          <a:extLst>
            <a:ext uri="{FF2B5EF4-FFF2-40B4-BE49-F238E27FC236}">
              <a16:creationId xmlns:a16="http://schemas.microsoft.com/office/drawing/2014/main" id="{0785BCFB-EDCE-4B29-AA8C-2BA771509FCC}"/>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1" name="直線コネクタ 620">
          <a:extLst>
            <a:ext uri="{FF2B5EF4-FFF2-40B4-BE49-F238E27FC236}">
              <a16:creationId xmlns:a16="http://schemas.microsoft.com/office/drawing/2014/main" id="{A113E3BD-998B-4973-B431-8D7489307BB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22" name="テキスト ボックス 621">
          <a:extLst>
            <a:ext uri="{FF2B5EF4-FFF2-40B4-BE49-F238E27FC236}">
              <a16:creationId xmlns:a16="http://schemas.microsoft.com/office/drawing/2014/main" id="{9882CCDA-ACAD-4D88-B879-72B675A89B38}"/>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3" name="【公民館】&#10;一人当たり面積グラフ枠">
          <a:extLst>
            <a:ext uri="{FF2B5EF4-FFF2-40B4-BE49-F238E27FC236}">
              <a16:creationId xmlns:a16="http://schemas.microsoft.com/office/drawing/2014/main" id="{AC95E345-390A-449D-A8F5-0F9CB1C7DF8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147980</xdr:rowOff>
    </xdr:from>
    <xdr:to>
      <xdr:col>116</xdr:col>
      <xdr:colOff>62864</xdr:colOff>
      <xdr:row>108</xdr:row>
      <xdr:rowOff>150952</xdr:rowOff>
    </xdr:to>
    <xdr:cxnSp macro="">
      <xdr:nvCxnSpPr>
        <xdr:cNvPr id="624" name="直線コネクタ 623">
          <a:extLst>
            <a:ext uri="{FF2B5EF4-FFF2-40B4-BE49-F238E27FC236}">
              <a16:creationId xmlns:a16="http://schemas.microsoft.com/office/drawing/2014/main" id="{5E6A7352-0113-4F7E-B38D-56A490CF8D69}"/>
            </a:ext>
          </a:extLst>
        </xdr:cNvPr>
        <xdr:cNvCxnSpPr/>
      </xdr:nvCxnSpPr>
      <xdr:spPr>
        <a:xfrm flipV="1">
          <a:off x="22160864" y="17292980"/>
          <a:ext cx="0" cy="1374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154779</xdr:rowOff>
    </xdr:from>
    <xdr:ext cx="469744" cy="259045"/>
    <xdr:sp macro="" textlink="">
      <xdr:nvSpPr>
        <xdr:cNvPr id="625" name="【公民館】&#10;一人当たり面積最小値テキスト">
          <a:extLst>
            <a:ext uri="{FF2B5EF4-FFF2-40B4-BE49-F238E27FC236}">
              <a16:creationId xmlns:a16="http://schemas.microsoft.com/office/drawing/2014/main" id="{CEB050EC-CB58-4062-B5A0-BF3AD9D44CE2}"/>
            </a:ext>
          </a:extLst>
        </xdr:cNvPr>
        <xdr:cNvSpPr txBox="1"/>
      </xdr:nvSpPr>
      <xdr:spPr>
        <a:xfrm>
          <a:off x="22199600" y="18671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150952</xdr:rowOff>
    </xdr:from>
    <xdr:to>
      <xdr:col>116</xdr:col>
      <xdr:colOff>152400</xdr:colOff>
      <xdr:row>108</xdr:row>
      <xdr:rowOff>150952</xdr:rowOff>
    </xdr:to>
    <xdr:cxnSp macro="">
      <xdr:nvCxnSpPr>
        <xdr:cNvPr id="626" name="直線コネクタ 625">
          <a:extLst>
            <a:ext uri="{FF2B5EF4-FFF2-40B4-BE49-F238E27FC236}">
              <a16:creationId xmlns:a16="http://schemas.microsoft.com/office/drawing/2014/main" id="{3DB2B114-9BE9-47EC-9C38-41753B1FD573}"/>
            </a:ext>
          </a:extLst>
        </xdr:cNvPr>
        <xdr:cNvCxnSpPr/>
      </xdr:nvCxnSpPr>
      <xdr:spPr>
        <a:xfrm>
          <a:off x="22072600" y="18667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94657</xdr:rowOff>
    </xdr:from>
    <xdr:ext cx="534377" cy="259045"/>
    <xdr:sp macro="" textlink="">
      <xdr:nvSpPr>
        <xdr:cNvPr id="627" name="【公民館】&#10;一人当たり面積最大値テキスト">
          <a:extLst>
            <a:ext uri="{FF2B5EF4-FFF2-40B4-BE49-F238E27FC236}">
              <a16:creationId xmlns:a16="http://schemas.microsoft.com/office/drawing/2014/main" id="{12606CA0-65D6-407F-8D17-1F52C1740492}"/>
            </a:ext>
          </a:extLst>
        </xdr:cNvPr>
        <xdr:cNvSpPr txBox="1"/>
      </xdr:nvSpPr>
      <xdr:spPr>
        <a:xfrm>
          <a:off x="22199600" y="17068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147980</xdr:rowOff>
    </xdr:from>
    <xdr:to>
      <xdr:col>116</xdr:col>
      <xdr:colOff>152400</xdr:colOff>
      <xdr:row>100</xdr:row>
      <xdr:rowOff>147980</xdr:rowOff>
    </xdr:to>
    <xdr:cxnSp macro="">
      <xdr:nvCxnSpPr>
        <xdr:cNvPr id="628" name="直線コネクタ 627">
          <a:extLst>
            <a:ext uri="{FF2B5EF4-FFF2-40B4-BE49-F238E27FC236}">
              <a16:creationId xmlns:a16="http://schemas.microsoft.com/office/drawing/2014/main" id="{C90740AE-8874-4B78-A177-E4AEDD3F6C4D}"/>
            </a:ext>
          </a:extLst>
        </xdr:cNvPr>
        <xdr:cNvCxnSpPr/>
      </xdr:nvCxnSpPr>
      <xdr:spPr>
        <a:xfrm>
          <a:off x="22072600" y="17292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45990</xdr:rowOff>
    </xdr:from>
    <xdr:ext cx="469744" cy="259045"/>
    <xdr:sp macro="" textlink="">
      <xdr:nvSpPr>
        <xdr:cNvPr id="629" name="【公民館】&#10;一人当たり面積平均値テキスト">
          <a:extLst>
            <a:ext uri="{FF2B5EF4-FFF2-40B4-BE49-F238E27FC236}">
              <a16:creationId xmlns:a16="http://schemas.microsoft.com/office/drawing/2014/main" id="{20638AD7-2326-4B6A-AD42-F3F54DA25C06}"/>
            </a:ext>
          </a:extLst>
        </xdr:cNvPr>
        <xdr:cNvSpPr txBox="1"/>
      </xdr:nvSpPr>
      <xdr:spPr>
        <a:xfrm>
          <a:off x="22199600" y="183911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23113</xdr:rowOff>
    </xdr:from>
    <xdr:to>
      <xdr:col>116</xdr:col>
      <xdr:colOff>114300</xdr:colOff>
      <xdr:row>108</xdr:row>
      <xdr:rowOff>124713</xdr:rowOff>
    </xdr:to>
    <xdr:sp macro="" textlink="">
      <xdr:nvSpPr>
        <xdr:cNvPr id="630" name="フローチャート: 判断 629">
          <a:extLst>
            <a:ext uri="{FF2B5EF4-FFF2-40B4-BE49-F238E27FC236}">
              <a16:creationId xmlns:a16="http://schemas.microsoft.com/office/drawing/2014/main" id="{D9422FCD-D365-49D3-9E86-09F1AF75C685}"/>
            </a:ext>
          </a:extLst>
        </xdr:cNvPr>
        <xdr:cNvSpPr/>
      </xdr:nvSpPr>
      <xdr:spPr>
        <a:xfrm>
          <a:off x="22110700" y="18539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28600</xdr:rowOff>
    </xdr:from>
    <xdr:to>
      <xdr:col>112</xdr:col>
      <xdr:colOff>38100</xdr:colOff>
      <xdr:row>108</xdr:row>
      <xdr:rowOff>130200</xdr:rowOff>
    </xdr:to>
    <xdr:sp macro="" textlink="">
      <xdr:nvSpPr>
        <xdr:cNvPr id="631" name="フローチャート: 判断 630">
          <a:extLst>
            <a:ext uri="{FF2B5EF4-FFF2-40B4-BE49-F238E27FC236}">
              <a16:creationId xmlns:a16="http://schemas.microsoft.com/office/drawing/2014/main" id="{D121382C-FECA-4F49-AF19-56C07900802B}"/>
            </a:ext>
          </a:extLst>
        </xdr:cNvPr>
        <xdr:cNvSpPr/>
      </xdr:nvSpPr>
      <xdr:spPr>
        <a:xfrm>
          <a:off x="21272500" y="1854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27381</xdr:rowOff>
    </xdr:from>
    <xdr:to>
      <xdr:col>107</xdr:col>
      <xdr:colOff>101600</xdr:colOff>
      <xdr:row>108</xdr:row>
      <xdr:rowOff>128981</xdr:rowOff>
    </xdr:to>
    <xdr:sp macro="" textlink="">
      <xdr:nvSpPr>
        <xdr:cNvPr id="632" name="フローチャート: 判断 631">
          <a:extLst>
            <a:ext uri="{FF2B5EF4-FFF2-40B4-BE49-F238E27FC236}">
              <a16:creationId xmlns:a16="http://schemas.microsoft.com/office/drawing/2014/main" id="{040695F6-BC5E-4772-93BF-41825CC1A02D}"/>
            </a:ext>
          </a:extLst>
        </xdr:cNvPr>
        <xdr:cNvSpPr/>
      </xdr:nvSpPr>
      <xdr:spPr>
        <a:xfrm>
          <a:off x="20383500" y="1854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62281</xdr:rowOff>
    </xdr:from>
    <xdr:to>
      <xdr:col>102</xdr:col>
      <xdr:colOff>165100</xdr:colOff>
      <xdr:row>108</xdr:row>
      <xdr:rowOff>163881</xdr:rowOff>
    </xdr:to>
    <xdr:sp macro="" textlink="">
      <xdr:nvSpPr>
        <xdr:cNvPr id="633" name="フローチャート: 判断 632">
          <a:extLst>
            <a:ext uri="{FF2B5EF4-FFF2-40B4-BE49-F238E27FC236}">
              <a16:creationId xmlns:a16="http://schemas.microsoft.com/office/drawing/2014/main" id="{FCA324E1-05B9-45B7-A8EC-2C68D1A85141}"/>
            </a:ext>
          </a:extLst>
        </xdr:cNvPr>
        <xdr:cNvSpPr/>
      </xdr:nvSpPr>
      <xdr:spPr>
        <a:xfrm>
          <a:off x="19494500" y="1857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64339</xdr:rowOff>
    </xdr:from>
    <xdr:to>
      <xdr:col>98</xdr:col>
      <xdr:colOff>38100</xdr:colOff>
      <xdr:row>108</xdr:row>
      <xdr:rowOff>165939</xdr:rowOff>
    </xdr:to>
    <xdr:sp macro="" textlink="">
      <xdr:nvSpPr>
        <xdr:cNvPr id="634" name="フローチャート: 判断 633">
          <a:extLst>
            <a:ext uri="{FF2B5EF4-FFF2-40B4-BE49-F238E27FC236}">
              <a16:creationId xmlns:a16="http://schemas.microsoft.com/office/drawing/2014/main" id="{B0C834AD-91FF-4467-96ED-D230C24C0005}"/>
            </a:ext>
          </a:extLst>
        </xdr:cNvPr>
        <xdr:cNvSpPr/>
      </xdr:nvSpPr>
      <xdr:spPr>
        <a:xfrm>
          <a:off x="18605500" y="18580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5" name="テキスト ボックス 634">
          <a:extLst>
            <a:ext uri="{FF2B5EF4-FFF2-40B4-BE49-F238E27FC236}">
              <a16:creationId xmlns:a16="http://schemas.microsoft.com/office/drawing/2014/main" id="{6B38F197-FCE3-4700-AA25-675891E98EE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6" name="テキスト ボックス 635">
          <a:extLst>
            <a:ext uri="{FF2B5EF4-FFF2-40B4-BE49-F238E27FC236}">
              <a16:creationId xmlns:a16="http://schemas.microsoft.com/office/drawing/2014/main" id="{8EEB4555-C3A1-4063-BF39-0E638AE98D4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7" name="テキスト ボックス 636">
          <a:extLst>
            <a:ext uri="{FF2B5EF4-FFF2-40B4-BE49-F238E27FC236}">
              <a16:creationId xmlns:a16="http://schemas.microsoft.com/office/drawing/2014/main" id="{E472A791-ED2C-44A1-8969-935D7A8F296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8" name="テキスト ボックス 637">
          <a:extLst>
            <a:ext uri="{FF2B5EF4-FFF2-40B4-BE49-F238E27FC236}">
              <a16:creationId xmlns:a16="http://schemas.microsoft.com/office/drawing/2014/main" id="{43FFEA44-8F63-44C9-8BEB-5FB4110B7B5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9" name="テキスト ボックス 638">
          <a:extLst>
            <a:ext uri="{FF2B5EF4-FFF2-40B4-BE49-F238E27FC236}">
              <a16:creationId xmlns:a16="http://schemas.microsoft.com/office/drawing/2014/main" id="{0229D752-CA9C-48FF-B9A1-372FD6FE868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82550</xdr:rowOff>
    </xdr:from>
    <xdr:to>
      <xdr:col>116</xdr:col>
      <xdr:colOff>114300</xdr:colOff>
      <xdr:row>109</xdr:row>
      <xdr:rowOff>12700</xdr:rowOff>
    </xdr:to>
    <xdr:sp macro="" textlink="">
      <xdr:nvSpPr>
        <xdr:cNvPr id="640" name="楕円 639">
          <a:extLst>
            <a:ext uri="{FF2B5EF4-FFF2-40B4-BE49-F238E27FC236}">
              <a16:creationId xmlns:a16="http://schemas.microsoft.com/office/drawing/2014/main" id="{357DDF0F-2BA0-4596-A76A-469278E2BE87}"/>
            </a:ext>
          </a:extLst>
        </xdr:cNvPr>
        <xdr:cNvSpPr/>
      </xdr:nvSpPr>
      <xdr:spPr>
        <a:xfrm>
          <a:off x="22110700" y="1859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1541</xdr:rowOff>
    </xdr:from>
    <xdr:ext cx="469744" cy="259045"/>
    <xdr:sp macro="" textlink="">
      <xdr:nvSpPr>
        <xdr:cNvPr id="641" name="【公民館】&#10;一人当たり面積該当値テキスト">
          <a:extLst>
            <a:ext uri="{FF2B5EF4-FFF2-40B4-BE49-F238E27FC236}">
              <a16:creationId xmlns:a16="http://schemas.microsoft.com/office/drawing/2014/main" id="{FA65CCA9-57A2-4CC1-9A24-73F643685857}"/>
            </a:ext>
          </a:extLst>
        </xdr:cNvPr>
        <xdr:cNvSpPr txBox="1"/>
      </xdr:nvSpPr>
      <xdr:spPr>
        <a:xfrm>
          <a:off x="22199600" y="1851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83083</xdr:rowOff>
    </xdr:from>
    <xdr:to>
      <xdr:col>112</xdr:col>
      <xdr:colOff>38100</xdr:colOff>
      <xdr:row>109</xdr:row>
      <xdr:rowOff>13233</xdr:rowOff>
    </xdr:to>
    <xdr:sp macro="" textlink="">
      <xdr:nvSpPr>
        <xdr:cNvPr id="642" name="楕円 641">
          <a:extLst>
            <a:ext uri="{FF2B5EF4-FFF2-40B4-BE49-F238E27FC236}">
              <a16:creationId xmlns:a16="http://schemas.microsoft.com/office/drawing/2014/main" id="{0FEE1A7B-2644-4CBB-85CC-77ABFD39564A}"/>
            </a:ext>
          </a:extLst>
        </xdr:cNvPr>
        <xdr:cNvSpPr/>
      </xdr:nvSpPr>
      <xdr:spPr>
        <a:xfrm>
          <a:off x="21272500" y="1859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133350</xdr:rowOff>
    </xdr:from>
    <xdr:to>
      <xdr:col>116</xdr:col>
      <xdr:colOff>63500</xdr:colOff>
      <xdr:row>108</xdr:row>
      <xdr:rowOff>133883</xdr:rowOff>
    </xdr:to>
    <xdr:cxnSp macro="">
      <xdr:nvCxnSpPr>
        <xdr:cNvPr id="643" name="直線コネクタ 642">
          <a:extLst>
            <a:ext uri="{FF2B5EF4-FFF2-40B4-BE49-F238E27FC236}">
              <a16:creationId xmlns:a16="http://schemas.microsoft.com/office/drawing/2014/main" id="{6EBEC6A8-43BE-4943-BB6E-4AFCB73A4C54}"/>
            </a:ext>
          </a:extLst>
        </xdr:cNvPr>
        <xdr:cNvCxnSpPr/>
      </xdr:nvCxnSpPr>
      <xdr:spPr>
        <a:xfrm flipV="1">
          <a:off x="21323300" y="18649950"/>
          <a:ext cx="8382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83389</xdr:rowOff>
    </xdr:from>
    <xdr:to>
      <xdr:col>107</xdr:col>
      <xdr:colOff>101600</xdr:colOff>
      <xdr:row>109</xdr:row>
      <xdr:rowOff>13539</xdr:rowOff>
    </xdr:to>
    <xdr:sp macro="" textlink="">
      <xdr:nvSpPr>
        <xdr:cNvPr id="644" name="楕円 643">
          <a:extLst>
            <a:ext uri="{FF2B5EF4-FFF2-40B4-BE49-F238E27FC236}">
              <a16:creationId xmlns:a16="http://schemas.microsoft.com/office/drawing/2014/main" id="{4479E8D5-9286-442E-89AE-762E18D03903}"/>
            </a:ext>
          </a:extLst>
        </xdr:cNvPr>
        <xdr:cNvSpPr/>
      </xdr:nvSpPr>
      <xdr:spPr>
        <a:xfrm>
          <a:off x="20383500" y="1859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133883</xdr:rowOff>
    </xdr:from>
    <xdr:to>
      <xdr:col>111</xdr:col>
      <xdr:colOff>177800</xdr:colOff>
      <xdr:row>108</xdr:row>
      <xdr:rowOff>134189</xdr:rowOff>
    </xdr:to>
    <xdr:cxnSp macro="">
      <xdr:nvCxnSpPr>
        <xdr:cNvPr id="645" name="直線コネクタ 644">
          <a:extLst>
            <a:ext uri="{FF2B5EF4-FFF2-40B4-BE49-F238E27FC236}">
              <a16:creationId xmlns:a16="http://schemas.microsoft.com/office/drawing/2014/main" id="{F2112DAD-02AE-45E6-A6D6-E42F2F9B9B11}"/>
            </a:ext>
          </a:extLst>
        </xdr:cNvPr>
        <xdr:cNvCxnSpPr/>
      </xdr:nvCxnSpPr>
      <xdr:spPr>
        <a:xfrm flipV="1">
          <a:off x="20434300" y="18650483"/>
          <a:ext cx="889000" cy="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83693</xdr:rowOff>
    </xdr:from>
    <xdr:to>
      <xdr:col>102</xdr:col>
      <xdr:colOff>165100</xdr:colOff>
      <xdr:row>109</xdr:row>
      <xdr:rowOff>13843</xdr:rowOff>
    </xdr:to>
    <xdr:sp macro="" textlink="">
      <xdr:nvSpPr>
        <xdr:cNvPr id="646" name="楕円 645">
          <a:extLst>
            <a:ext uri="{FF2B5EF4-FFF2-40B4-BE49-F238E27FC236}">
              <a16:creationId xmlns:a16="http://schemas.microsoft.com/office/drawing/2014/main" id="{D80E2C5D-9EAE-4626-9781-FBA067E06E86}"/>
            </a:ext>
          </a:extLst>
        </xdr:cNvPr>
        <xdr:cNvSpPr/>
      </xdr:nvSpPr>
      <xdr:spPr>
        <a:xfrm>
          <a:off x="19494500" y="1860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134189</xdr:rowOff>
    </xdr:from>
    <xdr:to>
      <xdr:col>107</xdr:col>
      <xdr:colOff>50800</xdr:colOff>
      <xdr:row>108</xdr:row>
      <xdr:rowOff>134493</xdr:rowOff>
    </xdr:to>
    <xdr:cxnSp macro="">
      <xdr:nvCxnSpPr>
        <xdr:cNvPr id="647" name="直線コネクタ 646">
          <a:extLst>
            <a:ext uri="{FF2B5EF4-FFF2-40B4-BE49-F238E27FC236}">
              <a16:creationId xmlns:a16="http://schemas.microsoft.com/office/drawing/2014/main" id="{61766BBA-5344-4180-81FA-624151210F32}"/>
            </a:ext>
          </a:extLst>
        </xdr:cNvPr>
        <xdr:cNvCxnSpPr/>
      </xdr:nvCxnSpPr>
      <xdr:spPr>
        <a:xfrm flipV="1">
          <a:off x="19545300" y="18650789"/>
          <a:ext cx="889000" cy="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84150</xdr:rowOff>
    </xdr:from>
    <xdr:to>
      <xdr:col>98</xdr:col>
      <xdr:colOff>38100</xdr:colOff>
      <xdr:row>109</xdr:row>
      <xdr:rowOff>14300</xdr:rowOff>
    </xdr:to>
    <xdr:sp macro="" textlink="">
      <xdr:nvSpPr>
        <xdr:cNvPr id="648" name="楕円 647">
          <a:extLst>
            <a:ext uri="{FF2B5EF4-FFF2-40B4-BE49-F238E27FC236}">
              <a16:creationId xmlns:a16="http://schemas.microsoft.com/office/drawing/2014/main" id="{E86AB311-45E1-4BDC-A10C-F7CE3FD27F25}"/>
            </a:ext>
          </a:extLst>
        </xdr:cNvPr>
        <xdr:cNvSpPr/>
      </xdr:nvSpPr>
      <xdr:spPr>
        <a:xfrm>
          <a:off x="18605500" y="1860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134493</xdr:rowOff>
    </xdr:from>
    <xdr:to>
      <xdr:col>102</xdr:col>
      <xdr:colOff>114300</xdr:colOff>
      <xdr:row>108</xdr:row>
      <xdr:rowOff>134950</xdr:rowOff>
    </xdr:to>
    <xdr:cxnSp macro="">
      <xdr:nvCxnSpPr>
        <xdr:cNvPr id="649" name="直線コネクタ 648">
          <a:extLst>
            <a:ext uri="{FF2B5EF4-FFF2-40B4-BE49-F238E27FC236}">
              <a16:creationId xmlns:a16="http://schemas.microsoft.com/office/drawing/2014/main" id="{3649ABBC-DCDA-4999-8492-82E4B79A3278}"/>
            </a:ext>
          </a:extLst>
        </xdr:cNvPr>
        <xdr:cNvCxnSpPr/>
      </xdr:nvCxnSpPr>
      <xdr:spPr>
        <a:xfrm flipV="1">
          <a:off x="18656300" y="18651093"/>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146727</xdr:rowOff>
    </xdr:from>
    <xdr:ext cx="469744" cy="259045"/>
    <xdr:sp macro="" textlink="">
      <xdr:nvSpPr>
        <xdr:cNvPr id="650" name="n_1aveValue【公民館】&#10;一人当たり面積">
          <a:extLst>
            <a:ext uri="{FF2B5EF4-FFF2-40B4-BE49-F238E27FC236}">
              <a16:creationId xmlns:a16="http://schemas.microsoft.com/office/drawing/2014/main" id="{AEAEDB8A-C2C5-42C1-8C99-3B43160950EB}"/>
            </a:ext>
          </a:extLst>
        </xdr:cNvPr>
        <xdr:cNvSpPr txBox="1"/>
      </xdr:nvSpPr>
      <xdr:spPr>
        <a:xfrm>
          <a:off x="21075727" y="1832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145508</xdr:rowOff>
    </xdr:from>
    <xdr:ext cx="469744" cy="259045"/>
    <xdr:sp macro="" textlink="">
      <xdr:nvSpPr>
        <xdr:cNvPr id="651" name="n_2aveValue【公民館】&#10;一人当たり面積">
          <a:extLst>
            <a:ext uri="{FF2B5EF4-FFF2-40B4-BE49-F238E27FC236}">
              <a16:creationId xmlns:a16="http://schemas.microsoft.com/office/drawing/2014/main" id="{D1FB8908-9EC6-4CF7-8DAD-AD577FADFCE0}"/>
            </a:ext>
          </a:extLst>
        </xdr:cNvPr>
        <xdr:cNvSpPr txBox="1"/>
      </xdr:nvSpPr>
      <xdr:spPr>
        <a:xfrm>
          <a:off x="20199427" y="18319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8958</xdr:rowOff>
    </xdr:from>
    <xdr:ext cx="469744" cy="259045"/>
    <xdr:sp macro="" textlink="">
      <xdr:nvSpPr>
        <xdr:cNvPr id="652" name="n_3aveValue【公民館】&#10;一人当たり面積">
          <a:extLst>
            <a:ext uri="{FF2B5EF4-FFF2-40B4-BE49-F238E27FC236}">
              <a16:creationId xmlns:a16="http://schemas.microsoft.com/office/drawing/2014/main" id="{A46318DB-9166-4FD9-97FC-FBC51928CFEC}"/>
            </a:ext>
          </a:extLst>
        </xdr:cNvPr>
        <xdr:cNvSpPr txBox="1"/>
      </xdr:nvSpPr>
      <xdr:spPr>
        <a:xfrm>
          <a:off x="19310427" y="18354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11016</xdr:rowOff>
    </xdr:from>
    <xdr:ext cx="469744" cy="259045"/>
    <xdr:sp macro="" textlink="">
      <xdr:nvSpPr>
        <xdr:cNvPr id="653" name="n_4aveValue【公民館】&#10;一人当たり面積">
          <a:extLst>
            <a:ext uri="{FF2B5EF4-FFF2-40B4-BE49-F238E27FC236}">
              <a16:creationId xmlns:a16="http://schemas.microsoft.com/office/drawing/2014/main" id="{EA6771A0-50CD-4E3C-95DD-BD0BB6DE1B51}"/>
            </a:ext>
          </a:extLst>
        </xdr:cNvPr>
        <xdr:cNvSpPr txBox="1"/>
      </xdr:nvSpPr>
      <xdr:spPr>
        <a:xfrm>
          <a:off x="18421427" y="18356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4360</xdr:rowOff>
    </xdr:from>
    <xdr:ext cx="469744" cy="259045"/>
    <xdr:sp macro="" textlink="">
      <xdr:nvSpPr>
        <xdr:cNvPr id="654" name="n_1mainValue【公民館】&#10;一人当たり面積">
          <a:extLst>
            <a:ext uri="{FF2B5EF4-FFF2-40B4-BE49-F238E27FC236}">
              <a16:creationId xmlns:a16="http://schemas.microsoft.com/office/drawing/2014/main" id="{634D9899-D32C-4625-86C7-3BEE029E006A}"/>
            </a:ext>
          </a:extLst>
        </xdr:cNvPr>
        <xdr:cNvSpPr txBox="1"/>
      </xdr:nvSpPr>
      <xdr:spPr>
        <a:xfrm>
          <a:off x="21075727" y="18692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4666</xdr:rowOff>
    </xdr:from>
    <xdr:ext cx="469744" cy="259045"/>
    <xdr:sp macro="" textlink="">
      <xdr:nvSpPr>
        <xdr:cNvPr id="655" name="n_2mainValue【公民館】&#10;一人当たり面積">
          <a:extLst>
            <a:ext uri="{FF2B5EF4-FFF2-40B4-BE49-F238E27FC236}">
              <a16:creationId xmlns:a16="http://schemas.microsoft.com/office/drawing/2014/main" id="{01B1294C-6C72-4940-8D00-2280B1D68ECB}"/>
            </a:ext>
          </a:extLst>
        </xdr:cNvPr>
        <xdr:cNvSpPr txBox="1"/>
      </xdr:nvSpPr>
      <xdr:spPr>
        <a:xfrm>
          <a:off x="20199427" y="18692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4970</xdr:rowOff>
    </xdr:from>
    <xdr:ext cx="469744" cy="259045"/>
    <xdr:sp macro="" textlink="">
      <xdr:nvSpPr>
        <xdr:cNvPr id="656" name="n_3mainValue【公民館】&#10;一人当たり面積">
          <a:extLst>
            <a:ext uri="{FF2B5EF4-FFF2-40B4-BE49-F238E27FC236}">
              <a16:creationId xmlns:a16="http://schemas.microsoft.com/office/drawing/2014/main" id="{7C7F81A9-6067-4386-83EA-5D5D02157250}"/>
            </a:ext>
          </a:extLst>
        </xdr:cNvPr>
        <xdr:cNvSpPr txBox="1"/>
      </xdr:nvSpPr>
      <xdr:spPr>
        <a:xfrm>
          <a:off x="19310427" y="18693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5427</xdr:rowOff>
    </xdr:from>
    <xdr:ext cx="469744" cy="259045"/>
    <xdr:sp macro="" textlink="">
      <xdr:nvSpPr>
        <xdr:cNvPr id="657" name="n_4mainValue【公民館】&#10;一人当たり面積">
          <a:extLst>
            <a:ext uri="{FF2B5EF4-FFF2-40B4-BE49-F238E27FC236}">
              <a16:creationId xmlns:a16="http://schemas.microsoft.com/office/drawing/2014/main" id="{E96CD55C-9A22-427A-B8C5-464EAA39677B}"/>
            </a:ext>
          </a:extLst>
        </xdr:cNvPr>
        <xdr:cNvSpPr txBox="1"/>
      </xdr:nvSpPr>
      <xdr:spPr>
        <a:xfrm>
          <a:off x="18421427" y="18693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8" name="正方形/長方形 657">
          <a:extLst>
            <a:ext uri="{FF2B5EF4-FFF2-40B4-BE49-F238E27FC236}">
              <a16:creationId xmlns:a16="http://schemas.microsoft.com/office/drawing/2014/main" id="{774725F1-60E9-4F6F-8E58-3E7BCB519DE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9" name="正方形/長方形 658">
          <a:extLst>
            <a:ext uri="{FF2B5EF4-FFF2-40B4-BE49-F238E27FC236}">
              <a16:creationId xmlns:a16="http://schemas.microsoft.com/office/drawing/2014/main" id="{5556F5C9-C6C3-471B-85AE-677A3F768C0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0" name="テキスト ボックス 659">
          <a:extLst>
            <a:ext uri="{FF2B5EF4-FFF2-40B4-BE49-F238E27FC236}">
              <a16:creationId xmlns:a16="http://schemas.microsoft.com/office/drawing/2014/main" id="{16E4DF6B-AD56-436A-B36F-EBE005F20AF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道路等全ての施設において、一人当たりの面積や延長が類似団体平均を下回っている。</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学校施設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及び</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公民館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以外は、有形固定資産減価償却率が類似団体平均を上回っており、特に</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公営住宅</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は比率が高く、老朽化対応を急ぐ状況にある。</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公営住宅</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は、平成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に制定した「勝浦町公営住宅等長寿命化計画」に基づき長寿命化等を行っている。長寿命化対策に該当しない公営住宅については、退去後、新たな入居者を募集しない対応等している。橋りょうについては、令和元年度に策定した「勝浦町橋梁長寿命化修繕計画」に基づき、長寿命化を基本とし、過大な経費の抑制及び平準化に努めている。</a:t>
          </a:r>
          <a:endParaRPr lang="ja-JP" altLang="ja-JP" sz="1400">
            <a:effectLst/>
          </a:endParaRPr>
        </a:p>
        <a:p>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学校施設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は、勝浦中学校を平成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年度に現在の校舎に建替え、太陽光発電の導入によるコスト削減にも取組んでいる。また、小学校校舎及び体育館の耐震化工事も完了している。小中学校の普通教室にはエアコンを完備している。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44767D2-4939-41FC-A199-710682D1AE9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C259C54-6FDA-4A41-AA18-31B3ADE4D7B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D1585C2-21BE-43A9-974C-9457E3646F3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57C5E38-8F0B-4CFA-969F-F0D39EDF8EE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徳島県勝浦町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AEA285E-B413-4F01-AC5F-D8A18656459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7E8CCB7-3F40-48EF-A171-354B917C490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8C58182-A22B-4AC4-8DAF-9F43CFC711A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A91A4D4-A26A-40E8-9BC6-6FF24DE8F5A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F1FD38E-E865-4EC1-B51A-9EEAF2FA05C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15387C3-DF0A-4D63-AC2C-88273A41722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4,825
4,791
69.83
4,422,095
4,006,322
327,579
2,552,457
3,238,032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5E0A048-78CF-4E4D-A497-434E5C2155F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70AF57D-7C65-418F-9AE0-E910D4DE999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C92AE70-B5C1-4865-ACD0-AE6DD5ADE50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7BBE5ED-41A2-42A6-B383-A896899CEFF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D4BDE6E-6726-4784-82A3-C1994C679EF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46A89AC5-D4D5-4D37-B324-35E43BA09681}"/>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9DE3E83-CCD7-4AB0-922F-D9B24FFD5CA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97FBD5A-8AB9-41D8-A1B4-F8EC6E3C520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4061B9B-96F6-4D12-90E3-1217E126B6A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4E08FD4-5321-4041-8BB3-0DD421736AA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BD94A64-AD2A-43F8-B9D8-A8B75FE4075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1CFB582-5567-4178-A977-5BDD27A00A2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0442D7E-E7EA-4F84-AC24-5677175A631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24D4497-3980-4A98-8595-946A8976A9E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BF96B04-6E3F-43CD-BA2A-0141EF2C42B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B437E8D-4938-4D6E-AFDA-718316059EC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5FD105A-1FCF-4CC9-9983-50548A512F0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B7FCCDB-F97C-4FB9-9D89-D408EF89787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7B8A650-7AEE-4163-81E5-690C5AF40BF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2D4E66D-0209-4F46-ABA2-9587E40060E8}"/>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4A85199-C886-4497-8725-845048146667}"/>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9B330C7-017D-4F6B-B2D9-CA106B57ECC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C887FB4-EB78-4D94-8C51-9563F58E245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41228AF-D512-46E3-88A9-BB038F3F542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6CFF478-200C-4730-98F7-F3FD63C3CF4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324D667-F77A-4087-95EA-F7C95E61AF3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E596FB4-E5D2-4D7B-9F4A-8827717A01E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58D1715-3A5B-4B6F-8A01-E453B04E147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705B4C9-9089-42C5-A681-4005DF0B9EB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55052B3-49F3-47D7-9E30-D31E4CD26318}"/>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C5DF33A-B6A3-4120-8E81-6379BC831F84}"/>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646DAA6-6431-4363-A1CE-4E54E916587D}"/>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3C8064EC-4E68-46AE-BA9F-960FDA474A7A}"/>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E01BEDC6-317C-40C2-B4D2-82B7E6DC4379}"/>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B652575D-6575-4495-9358-818016CEC3AF}"/>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96D18B77-FB0A-482E-803B-AF567AD51669}"/>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E68E28CE-9F82-4C80-AF65-1BDCA02501A6}"/>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AC011240-2093-423E-9CD2-19284084C2BB}"/>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9BA9866C-8F48-444C-80AA-317033FAF81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AB46ACF2-2076-40EC-BC61-320E177BA86E}"/>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88BBDFE0-1A19-41E4-AE5C-5682343113C5}"/>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11A76498-E6B3-49FC-9569-32FA49DD89AF}"/>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B3439AEE-4F23-4E94-A5BB-2960E2CD4C2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58DD0623-D7C2-4757-9C85-5AA23C758088}"/>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20F1F5FC-9186-441B-A794-6A78CA01AF51}"/>
            </a:ext>
          </a:extLst>
        </xdr:cNvPr>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57649346-B6BA-45C3-BABB-6135D5544E93}"/>
            </a:ext>
          </a:extLst>
        </xdr:cNvPr>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9149CF5F-B5D0-48E2-BADB-A1F34CAB51C3}"/>
            </a:ext>
          </a:extLst>
        </xdr:cNvPr>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9A740BC4-9F42-4C6F-9E8E-9AADF6F26A03}"/>
            </a:ext>
          </a:extLst>
        </xdr:cNvPr>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DAE4861F-3EEE-47BF-88B1-8E050966F22D}"/>
            </a:ext>
          </a:extLst>
        </xdr:cNvPr>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58437</xdr:rowOff>
    </xdr:from>
    <xdr:ext cx="405111" cy="259045"/>
    <xdr:sp macro="" textlink="">
      <xdr:nvSpPr>
        <xdr:cNvPr id="61" name="【図書館】&#10;有形固定資産減価償却率平均値テキスト">
          <a:extLst>
            <a:ext uri="{FF2B5EF4-FFF2-40B4-BE49-F238E27FC236}">
              <a16:creationId xmlns:a16="http://schemas.microsoft.com/office/drawing/2014/main" id="{B8648356-BFB9-4367-8C0A-05412F37DD92}"/>
            </a:ext>
          </a:extLst>
        </xdr:cNvPr>
        <xdr:cNvSpPr txBox="1"/>
      </xdr:nvSpPr>
      <xdr:spPr>
        <a:xfrm>
          <a:off x="4673600" y="62306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35560</xdr:rowOff>
    </xdr:from>
    <xdr:to>
      <xdr:col>24</xdr:col>
      <xdr:colOff>114300</xdr:colOff>
      <xdr:row>37</xdr:row>
      <xdr:rowOff>137160</xdr:rowOff>
    </xdr:to>
    <xdr:sp macro="" textlink="">
      <xdr:nvSpPr>
        <xdr:cNvPr id="62" name="フローチャート: 判断 61">
          <a:extLst>
            <a:ext uri="{FF2B5EF4-FFF2-40B4-BE49-F238E27FC236}">
              <a16:creationId xmlns:a16="http://schemas.microsoft.com/office/drawing/2014/main" id="{B51F60E4-1DBB-4EC6-9D30-83E9F07307FC}"/>
            </a:ext>
          </a:extLst>
        </xdr:cNvPr>
        <xdr:cNvSpPr/>
      </xdr:nvSpPr>
      <xdr:spPr>
        <a:xfrm>
          <a:off x="4584700" y="637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3810</xdr:rowOff>
    </xdr:from>
    <xdr:to>
      <xdr:col>20</xdr:col>
      <xdr:colOff>38100</xdr:colOff>
      <xdr:row>37</xdr:row>
      <xdr:rowOff>105410</xdr:rowOff>
    </xdr:to>
    <xdr:sp macro="" textlink="">
      <xdr:nvSpPr>
        <xdr:cNvPr id="63" name="フローチャート: 判断 62">
          <a:extLst>
            <a:ext uri="{FF2B5EF4-FFF2-40B4-BE49-F238E27FC236}">
              <a16:creationId xmlns:a16="http://schemas.microsoft.com/office/drawing/2014/main" id="{BD9A4411-53CF-43CD-ADBF-61D3074B7290}"/>
            </a:ext>
          </a:extLst>
        </xdr:cNvPr>
        <xdr:cNvSpPr/>
      </xdr:nvSpPr>
      <xdr:spPr>
        <a:xfrm>
          <a:off x="37465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90170</xdr:rowOff>
    </xdr:from>
    <xdr:to>
      <xdr:col>15</xdr:col>
      <xdr:colOff>101600</xdr:colOff>
      <xdr:row>37</xdr:row>
      <xdr:rowOff>20320</xdr:rowOff>
    </xdr:to>
    <xdr:sp macro="" textlink="">
      <xdr:nvSpPr>
        <xdr:cNvPr id="64" name="フローチャート: 判断 63">
          <a:extLst>
            <a:ext uri="{FF2B5EF4-FFF2-40B4-BE49-F238E27FC236}">
              <a16:creationId xmlns:a16="http://schemas.microsoft.com/office/drawing/2014/main" id="{5F99A463-FD3B-4AC5-A510-EA2E71C320A3}"/>
            </a:ext>
          </a:extLst>
        </xdr:cNvPr>
        <xdr:cNvSpPr/>
      </xdr:nvSpPr>
      <xdr:spPr>
        <a:xfrm>
          <a:off x="28575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91440</xdr:rowOff>
    </xdr:from>
    <xdr:to>
      <xdr:col>10</xdr:col>
      <xdr:colOff>165100</xdr:colOff>
      <xdr:row>38</xdr:row>
      <xdr:rowOff>21590</xdr:rowOff>
    </xdr:to>
    <xdr:sp macro="" textlink="">
      <xdr:nvSpPr>
        <xdr:cNvPr id="65" name="フローチャート: 判断 64">
          <a:extLst>
            <a:ext uri="{FF2B5EF4-FFF2-40B4-BE49-F238E27FC236}">
              <a16:creationId xmlns:a16="http://schemas.microsoft.com/office/drawing/2014/main" id="{D9BFE391-CAD6-455A-84AA-1B314483F51D}"/>
            </a:ext>
          </a:extLst>
        </xdr:cNvPr>
        <xdr:cNvSpPr/>
      </xdr:nvSpPr>
      <xdr:spPr>
        <a:xfrm>
          <a:off x="1968500" y="643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80010</xdr:rowOff>
    </xdr:from>
    <xdr:to>
      <xdr:col>6</xdr:col>
      <xdr:colOff>38100</xdr:colOff>
      <xdr:row>38</xdr:row>
      <xdr:rowOff>10160</xdr:rowOff>
    </xdr:to>
    <xdr:sp macro="" textlink="">
      <xdr:nvSpPr>
        <xdr:cNvPr id="66" name="フローチャート: 判断 65">
          <a:extLst>
            <a:ext uri="{FF2B5EF4-FFF2-40B4-BE49-F238E27FC236}">
              <a16:creationId xmlns:a16="http://schemas.microsoft.com/office/drawing/2014/main" id="{D04BF2DE-4DD5-432A-830A-5C42C59CAE4F}"/>
            </a:ext>
          </a:extLst>
        </xdr:cNvPr>
        <xdr:cNvSpPr/>
      </xdr:nvSpPr>
      <xdr:spPr>
        <a:xfrm>
          <a:off x="1079500" y="642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EC9A5EF9-B177-4280-91F5-9CF429628F1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D454FF00-8700-471C-BB2E-7E81E237AFD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43FB226-C1E9-4180-ACA1-954FC6E363BE}"/>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3EE097D-F4C5-424C-B681-26118F74797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98DC610-642D-4935-8FC5-C3815BB5E482}"/>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157480</xdr:rowOff>
    </xdr:from>
    <xdr:to>
      <xdr:col>24</xdr:col>
      <xdr:colOff>114300</xdr:colOff>
      <xdr:row>38</xdr:row>
      <xdr:rowOff>87630</xdr:rowOff>
    </xdr:to>
    <xdr:sp macro="" textlink="">
      <xdr:nvSpPr>
        <xdr:cNvPr id="72" name="楕円 71">
          <a:extLst>
            <a:ext uri="{FF2B5EF4-FFF2-40B4-BE49-F238E27FC236}">
              <a16:creationId xmlns:a16="http://schemas.microsoft.com/office/drawing/2014/main" id="{74D88404-1114-4BAA-BC8E-55EE89E1DD08}"/>
            </a:ext>
          </a:extLst>
        </xdr:cNvPr>
        <xdr:cNvSpPr/>
      </xdr:nvSpPr>
      <xdr:spPr>
        <a:xfrm>
          <a:off x="4584700" y="650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135907</xdr:rowOff>
    </xdr:from>
    <xdr:ext cx="405111" cy="259045"/>
    <xdr:sp macro="" textlink="">
      <xdr:nvSpPr>
        <xdr:cNvPr id="73" name="【図書館】&#10;有形固定資産減価償却率該当値テキスト">
          <a:extLst>
            <a:ext uri="{FF2B5EF4-FFF2-40B4-BE49-F238E27FC236}">
              <a16:creationId xmlns:a16="http://schemas.microsoft.com/office/drawing/2014/main" id="{BE32EA46-EAA2-4379-B652-A4A59CBC37A4}"/>
            </a:ext>
          </a:extLst>
        </xdr:cNvPr>
        <xdr:cNvSpPr txBox="1"/>
      </xdr:nvSpPr>
      <xdr:spPr>
        <a:xfrm>
          <a:off x="4673600" y="6479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133350</xdr:rowOff>
    </xdr:from>
    <xdr:to>
      <xdr:col>20</xdr:col>
      <xdr:colOff>38100</xdr:colOff>
      <xdr:row>38</xdr:row>
      <xdr:rowOff>63500</xdr:rowOff>
    </xdr:to>
    <xdr:sp macro="" textlink="">
      <xdr:nvSpPr>
        <xdr:cNvPr id="74" name="楕円 73">
          <a:extLst>
            <a:ext uri="{FF2B5EF4-FFF2-40B4-BE49-F238E27FC236}">
              <a16:creationId xmlns:a16="http://schemas.microsoft.com/office/drawing/2014/main" id="{4C0A918A-9ACB-4254-932F-D84E0B27C4C1}"/>
            </a:ext>
          </a:extLst>
        </xdr:cNvPr>
        <xdr:cNvSpPr/>
      </xdr:nvSpPr>
      <xdr:spPr>
        <a:xfrm>
          <a:off x="37465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12700</xdr:rowOff>
    </xdr:from>
    <xdr:to>
      <xdr:col>24</xdr:col>
      <xdr:colOff>63500</xdr:colOff>
      <xdr:row>38</xdr:row>
      <xdr:rowOff>36830</xdr:rowOff>
    </xdr:to>
    <xdr:cxnSp macro="">
      <xdr:nvCxnSpPr>
        <xdr:cNvPr id="75" name="直線コネクタ 74">
          <a:extLst>
            <a:ext uri="{FF2B5EF4-FFF2-40B4-BE49-F238E27FC236}">
              <a16:creationId xmlns:a16="http://schemas.microsoft.com/office/drawing/2014/main" id="{9430C15D-1C85-4D25-B956-ECA3971EBD7A}"/>
            </a:ext>
          </a:extLst>
        </xdr:cNvPr>
        <xdr:cNvCxnSpPr/>
      </xdr:nvCxnSpPr>
      <xdr:spPr>
        <a:xfrm>
          <a:off x="3797300" y="652780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107950</xdr:rowOff>
    </xdr:from>
    <xdr:to>
      <xdr:col>15</xdr:col>
      <xdr:colOff>101600</xdr:colOff>
      <xdr:row>38</xdr:row>
      <xdr:rowOff>38100</xdr:rowOff>
    </xdr:to>
    <xdr:sp macro="" textlink="">
      <xdr:nvSpPr>
        <xdr:cNvPr id="76" name="楕円 75">
          <a:extLst>
            <a:ext uri="{FF2B5EF4-FFF2-40B4-BE49-F238E27FC236}">
              <a16:creationId xmlns:a16="http://schemas.microsoft.com/office/drawing/2014/main" id="{8FF90721-7DFB-468A-BDD2-B6CD9E6963B0}"/>
            </a:ext>
          </a:extLst>
        </xdr:cNvPr>
        <xdr:cNvSpPr/>
      </xdr:nvSpPr>
      <xdr:spPr>
        <a:xfrm>
          <a:off x="28575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158750</xdr:rowOff>
    </xdr:from>
    <xdr:to>
      <xdr:col>19</xdr:col>
      <xdr:colOff>177800</xdr:colOff>
      <xdr:row>38</xdr:row>
      <xdr:rowOff>12700</xdr:rowOff>
    </xdr:to>
    <xdr:cxnSp macro="">
      <xdr:nvCxnSpPr>
        <xdr:cNvPr id="77" name="直線コネクタ 76">
          <a:extLst>
            <a:ext uri="{FF2B5EF4-FFF2-40B4-BE49-F238E27FC236}">
              <a16:creationId xmlns:a16="http://schemas.microsoft.com/office/drawing/2014/main" id="{7514A394-DD31-4949-806C-794A469ACA24}"/>
            </a:ext>
          </a:extLst>
        </xdr:cNvPr>
        <xdr:cNvCxnSpPr/>
      </xdr:nvCxnSpPr>
      <xdr:spPr>
        <a:xfrm>
          <a:off x="2908300" y="6502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82550</xdr:rowOff>
    </xdr:from>
    <xdr:to>
      <xdr:col>10</xdr:col>
      <xdr:colOff>165100</xdr:colOff>
      <xdr:row>38</xdr:row>
      <xdr:rowOff>12700</xdr:rowOff>
    </xdr:to>
    <xdr:sp macro="" textlink="">
      <xdr:nvSpPr>
        <xdr:cNvPr id="78" name="楕円 77">
          <a:extLst>
            <a:ext uri="{FF2B5EF4-FFF2-40B4-BE49-F238E27FC236}">
              <a16:creationId xmlns:a16="http://schemas.microsoft.com/office/drawing/2014/main" id="{7AD13A71-3E3E-492A-9D1E-CD080A099E43}"/>
            </a:ext>
          </a:extLst>
        </xdr:cNvPr>
        <xdr:cNvSpPr/>
      </xdr:nvSpPr>
      <xdr:spPr>
        <a:xfrm>
          <a:off x="1968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133350</xdr:rowOff>
    </xdr:from>
    <xdr:to>
      <xdr:col>15</xdr:col>
      <xdr:colOff>50800</xdr:colOff>
      <xdr:row>37</xdr:row>
      <xdr:rowOff>158750</xdr:rowOff>
    </xdr:to>
    <xdr:cxnSp macro="">
      <xdr:nvCxnSpPr>
        <xdr:cNvPr id="79" name="直線コネクタ 78">
          <a:extLst>
            <a:ext uri="{FF2B5EF4-FFF2-40B4-BE49-F238E27FC236}">
              <a16:creationId xmlns:a16="http://schemas.microsoft.com/office/drawing/2014/main" id="{79B733F8-47BD-4C1F-AC64-53CB2A39676B}"/>
            </a:ext>
          </a:extLst>
        </xdr:cNvPr>
        <xdr:cNvCxnSpPr/>
      </xdr:nvCxnSpPr>
      <xdr:spPr>
        <a:xfrm>
          <a:off x="2019300" y="6477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57150</xdr:rowOff>
    </xdr:from>
    <xdr:to>
      <xdr:col>6</xdr:col>
      <xdr:colOff>38100</xdr:colOff>
      <xdr:row>37</xdr:row>
      <xdr:rowOff>158750</xdr:rowOff>
    </xdr:to>
    <xdr:sp macro="" textlink="">
      <xdr:nvSpPr>
        <xdr:cNvPr id="80" name="楕円 79">
          <a:extLst>
            <a:ext uri="{FF2B5EF4-FFF2-40B4-BE49-F238E27FC236}">
              <a16:creationId xmlns:a16="http://schemas.microsoft.com/office/drawing/2014/main" id="{73957146-E764-4FD4-B801-44E56EBEB504}"/>
            </a:ext>
          </a:extLst>
        </xdr:cNvPr>
        <xdr:cNvSpPr/>
      </xdr:nvSpPr>
      <xdr:spPr>
        <a:xfrm>
          <a:off x="10795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107950</xdr:rowOff>
    </xdr:from>
    <xdr:to>
      <xdr:col>10</xdr:col>
      <xdr:colOff>114300</xdr:colOff>
      <xdr:row>37</xdr:row>
      <xdr:rowOff>133350</xdr:rowOff>
    </xdr:to>
    <xdr:cxnSp macro="">
      <xdr:nvCxnSpPr>
        <xdr:cNvPr id="81" name="直線コネクタ 80">
          <a:extLst>
            <a:ext uri="{FF2B5EF4-FFF2-40B4-BE49-F238E27FC236}">
              <a16:creationId xmlns:a16="http://schemas.microsoft.com/office/drawing/2014/main" id="{475CADDE-F36B-4CBA-BDA7-DD9D66960314}"/>
            </a:ext>
          </a:extLst>
        </xdr:cNvPr>
        <xdr:cNvCxnSpPr/>
      </xdr:nvCxnSpPr>
      <xdr:spPr>
        <a:xfrm>
          <a:off x="1130300" y="6451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121937</xdr:rowOff>
    </xdr:from>
    <xdr:ext cx="405111" cy="259045"/>
    <xdr:sp macro="" textlink="">
      <xdr:nvSpPr>
        <xdr:cNvPr id="82" name="n_1aveValue【図書館】&#10;有形固定資産減価償却率">
          <a:extLst>
            <a:ext uri="{FF2B5EF4-FFF2-40B4-BE49-F238E27FC236}">
              <a16:creationId xmlns:a16="http://schemas.microsoft.com/office/drawing/2014/main" id="{81CF83FB-D98E-4AE6-9988-EECD564EF187}"/>
            </a:ext>
          </a:extLst>
        </xdr:cNvPr>
        <xdr:cNvSpPr txBox="1"/>
      </xdr:nvSpPr>
      <xdr:spPr>
        <a:xfrm>
          <a:off x="3582044" y="6122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36847</xdr:rowOff>
    </xdr:from>
    <xdr:ext cx="405111" cy="259045"/>
    <xdr:sp macro="" textlink="">
      <xdr:nvSpPr>
        <xdr:cNvPr id="83" name="n_2aveValue【図書館】&#10;有形固定資産減価償却率">
          <a:extLst>
            <a:ext uri="{FF2B5EF4-FFF2-40B4-BE49-F238E27FC236}">
              <a16:creationId xmlns:a16="http://schemas.microsoft.com/office/drawing/2014/main" id="{80E95243-2660-443D-9F7F-D4E37CFB0835}"/>
            </a:ext>
          </a:extLst>
        </xdr:cNvPr>
        <xdr:cNvSpPr txBox="1"/>
      </xdr:nvSpPr>
      <xdr:spPr>
        <a:xfrm>
          <a:off x="2705744" y="603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12717</xdr:rowOff>
    </xdr:from>
    <xdr:ext cx="405111" cy="259045"/>
    <xdr:sp macro="" textlink="">
      <xdr:nvSpPr>
        <xdr:cNvPr id="84" name="n_3aveValue【図書館】&#10;有形固定資産減価償却率">
          <a:extLst>
            <a:ext uri="{FF2B5EF4-FFF2-40B4-BE49-F238E27FC236}">
              <a16:creationId xmlns:a16="http://schemas.microsoft.com/office/drawing/2014/main" id="{E124DEC0-0412-4EA2-8DBC-EFD6364769D2}"/>
            </a:ext>
          </a:extLst>
        </xdr:cNvPr>
        <xdr:cNvSpPr txBox="1"/>
      </xdr:nvSpPr>
      <xdr:spPr>
        <a:xfrm>
          <a:off x="1816744" y="6527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1287</xdr:rowOff>
    </xdr:from>
    <xdr:ext cx="405111" cy="259045"/>
    <xdr:sp macro="" textlink="">
      <xdr:nvSpPr>
        <xdr:cNvPr id="85" name="n_4aveValue【図書館】&#10;有形固定資産減価償却率">
          <a:extLst>
            <a:ext uri="{FF2B5EF4-FFF2-40B4-BE49-F238E27FC236}">
              <a16:creationId xmlns:a16="http://schemas.microsoft.com/office/drawing/2014/main" id="{CCCA8152-CAED-4052-AEE8-6204B61F11FA}"/>
            </a:ext>
          </a:extLst>
        </xdr:cNvPr>
        <xdr:cNvSpPr txBox="1"/>
      </xdr:nvSpPr>
      <xdr:spPr>
        <a:xfrm>
          <a:off x="927744" y="651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54627</xdr:rowOff>
    </xdr:from>
    <xdr:ext cx="405111" cy="259045"/>
    <xdr:sp macro="" textlink="">
      <xdr:nvSpPr>
        <xdr:cNvPr id="86" name="n_1mainValue【図書館】&#10;有形固定資産減価償却率">
          <a:extLst>
            <a:ext uri="{FF2B5EF4-FFF2-40B4-BE49-F238E27FC236}">
              <a16:creationId xmlns:a16="http://schemas.microsoft.com/office/drawing/2014/main" id="{632936F3-A940-40F1-8D5A-08B5E6D02C31}"/>
            </a:ext>
          </a:extLst>
        </xdr:cNvPr>
        <xdr:cNvSpPr txBox="1"/>
      </xdr:nvSpPr>
      <xdr:spPr>
        <a:xfrm>
          <a:off x="3582044" y="6569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29227</xdr:rowOff>
    </xdr:from>
    <xdr:ext cx="405111" cy="259045"/>
    <xdr:sp macro="" textlink="">
      <xdr:nvSpPr>
        <xdr:cNvPr id="87" name="n_2mainValue【図書館】&#10;有形固定資産減価償却率">
          <a:extLst>
            <a:ext uri="{FF2B5EF4-FFF2-40B4-BE49-F238E27FC236}">
              <a16:creationId xmlns:a16="http://schemas.microsoft.com/office/drawing/2014/main" id="{E91859A5-FF83-47FB-B56A-F8A9F72D5BAA}"/>
            </a:ext>
          </a:extLst>
        </xdr:cNvPr>
        <xdr:cNvSpPr txBox="1"/>
      </xdr:nvSpPr>
      <xdr:spPr>
        <a:xfrm>
          <a:off x="2705744" y="6544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29227</xdr:rowOff>
    </xdr:from>
    <xdr:ext cx="405111" cy="259045"/>
    <xdr:sp macro="" textlink="">
      <xdr:nvSpPr>
        <xdr:cNvPr id="88" name="n_3mainValue【図書館】&#10;有形固定資産減価償却率">
          <a:extLst>
            <a:ext uri="{FF2B5EF4-FFF2-40B4-BE49-F238E27FC236}">
              <a16:creationId xmlns:a16="http://schemas.microsoft.com/office/drawing/2014/main" id="{D86D4EB3-2D60-475E-ACD3-71D6422631F9}"/>
            </a:ext>
          </a:extLst>
        </xdr:cNvPr>
        <xdr:cNvSpPr txBox="1"/>
      </xdr:nvSpPr>
      <xdr:spPr>
        <a:xfrm>
          <a:off x="18167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3827</xdr:rowOff>
    </xdr:from>
    <xdr:ext cx="405111" cy="259045"/>
    <xdr:sp macro="" textlink="">
      <xdr:nvSpPr>
        <xdr:cNvPr id="89" name="n_4mainValue【図書館】&#10;有形固定資産減価償却率">
          <a:extLst>
            <a:ext uri="{FF2B5EF4-FFF2-40B4-BE49-F238E27FC236}">
              <a16:creationId xmlns:a16="http://schemas.microsoft.com/office/drawing/2014/main" id="{270FFB43-5A92-4120-9A55-4745D079E6C4}"/>
            </a:ext>
          </a:extLst>
        </xdr:cNvPr>
        <xdr:cNvSpPr txBox="1"/>
      </xdr:nvSpPr>
      <xdr:spPr>
        <a:xfrm>
          <a:off x="927744" y="617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91D69DB8-E4A2-4674-87DA-B48EB78CD26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3BD00C16-929F-4A31-AB61-0116520AE35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99C34017-5D24-49D6-A4A7-FB8A31A50A3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38C52909-802B-4D3E-9250-AE2DA0D7F46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91C362A7-F16C-4C6D-852C-6C15B8D518FB}"/>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CF5F6F5B-7806-48A0-B175-E6F5281F3B7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4B72580B-3D38-4F81-865F-44C0BD22495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94E265CE-D2EE-4833-A883-655BACE91DD9}"/>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B938D5BB-3623-48D6-94A8-B4A960295FC7}"/>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C017425A-4D47-48DE-9952-745C009D3302}"/>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0" name="直線コネクタ 99">
          <a:extLst>
            <a:ext uri="{FF2B5EF4-FFF2-40B4-BE49-F238E27FC236}">
              <a16:creationId xmlns:a16="http://schemas.microsoft.com/office/drawing/2014/main" id="{FBF4C430-74DD-447E-9868-17CEFACF805F}"/>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1" name="テキスト ボックス 100">
          <a:extLst>
            <a:ext uri="{FF2B5EF4-FFF2-40B4-BE49-F238E27FC236}">
              <a16:creationId xmlns:a16="http://schemas.microsoft.com/office/drawing/2014/main" id="{0FA4AD6C-28C1-4A64-B833-6254240A1F3D}"/>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2" name="直線コネクタ 101">
          <a:extLst>
            <a:ext uri="{FF2B5EF4-FFF2-40B4-BE49-F238E27FC236}">
              <a16:creationId xmlns:a16="http://schemas.microsoft.com/office/drawing/2014/main" id="{E87C39C5-2465-4A42-9180-31893CCC7AFC}"/>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3" name="テキスト ボックス 102">
          <a:extLst>
            <a:ext uri="{FF2B5EF4-FFF2-40B4-BE49-F238E27FC236}">
              <a16:creationId xmlns:a16="http://schemas.microsoft.com/office/drawing/2014/main" id="{0137B073-5D80-4E5E-804A-CD8EC1166FE2}"/>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4" name="直線コネクタ 103">
          <a:extLst>
            <a:ext uri="{FF2B5EF4-FFF2-40B4-BE49-F238E27FC236}">
              <a16:creationId xmlns:a16="http://schemas.microsoft.com/office/drawing/2014/main" id="{6B62CE78-F875-4946-A735-3868549C6E6E}"/>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5" name="テキスト ボックス 104">
          <a:extLst>
            <a:ext uri="{FF2B5EF4-FFF2-40B4-BE49-F238E27FC236}">
              <a16:creationId xmlns:a16="http://schemas.microsoft.com/office/drawing/2014/main" id="{A4318615-B19F-4D4F-BFF5-65D5D5B98A59}"/>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6" name="直線コネクタ 105">
          <a:extLst>
            <a:ext uri="{FF2B5EF4-FFF2-40B4-BE49-F238E27FC236}">
              <a16:creationId xmlns:a16="http://schemas.microsoft.com/office/drawing/2014/main" id="{7A22A347-2677-4A73-8EFD-D77222E109E6}"/>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7" name="テキスト ボックス 106">
          <a:extLst>
            <a:ext uri="{FF2B5EF4-FFF2-40B4-BE49-F238E27FC236}">
              <a16:creationId xmlns:a16="http://schemas.microsoft.com/office/drawing/2014/main" id="{C10E4BE8-F048-4AC4-9BB1-53FCB96F77A5}"/>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a:extLst>
            <a:ext uri="{FF2B5EF4-FFF2-40B4-BE49-F238E27FC236}">
              <a16:creationId xmlns:a16="http://schemas.microsoft.com/office/drawing/2014/main" id="{5F977854-BECA-4262-83EC-BCFC828DA4D9}"/>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a:extLst>
            <a:ext uri="{FF2B5EF4-FFF2-40B4-BE49-F238E27FC236}">
              <a16:creationId xmlns:a16="http://schemas.microsoft.com/office/drawing/2014/main" id="{EB4B68BF-EF87-4970-AF59-479AB79CB681}"/>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a:extLst>
            <a:ext uri="{FF2B5EF4-FFF2-40B4-BE49-F238E27FC236}">
              <a16:creationId xmlns:a16="http://schemas.microsoft.com/office/drawing/2014/main" id="{2EABFAE9-310F-4957-8FAF-B84155EF773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80772</xdr:rowOff>
    </xdr:from>
    <xdr:to>
      <xdr:col>54</xdr:col>
      <xdr:colOff>189865</xdr:colOff>
      <xdr:row>41</xdr:row>
      <xdr:rowOff>131064</xdr:rowOff>
    </xdr:to>
    <xdr:cxnSp macro="">
      <xdr:nvCxnSpPr>
        <xdr:cNvPr id="111" name="直線コネクタ 110">
          <a:extLst>
            <a:ext uri="{FF2B5EF4-FFF2-40B4-BE49-F238E27FC236}">
              <a16:creationId xmlns:a16="http://schemas.microsoft.com/office/drawing/2014/main" id="{E31D9A0A-2103-4414-93B2-BF72A0F5FD31}"/>
            </a:ext>
          </a:extLst>
        </xdr:cNvPr>
        <xdr:cNvCxnSpPr/>
      </xdr:nvCxnSpPr>
      <xdr:spPr>
        <a:xfrm flipV="1">
          <a:off x="10476865" y="5738622"/>
          <a:ext cx="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134891</xdr:rowOff>
    </xdr:from>
    <xdr:ext cx="469744" cy="259045"/>
    <xdr:sp macro="" textlink="">
      <xdr:nvSpPr>
        <xdr:cNvPr id="112" name="【図書館】&#10;一人当たり面積最小値テキスト">
          <a:extLst>
            <a:ext uri="{FF2B5EF4-FFF2-40B4-BE49-F238E27FC236}">
              <a16:creationId xmlns:a16="http://schemas.microsoft.com/office/drawing/2014/main" id="{8AE1C5A9-9754-4264-9DAA-327DE1C11BA2}"/>
            </a:ext>
          </a:extLst>
        </xdr:cNvPr>
        <xdr:cNvSpPr txBox="1"/>
      </xdr:nvSpPr>
      <xdr:spPr>
        <a:xfrm>
          <a:off x="10515600" y="7164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131064</xdr:rowOff>
    </xdr:from>
    <xdr:to>
      <xdr:col>55</xdr:col>
      <xdr:colOff>88900</xdr:colOff>
      <xdr:row>41</xdr:row>
      <xdr:rowOff>131064</xdr:rowOff>
    </xdr:to>
    <xdr:cxnSp macro="">
      <xdr:nvCxnSpPr>
        <xdr:cNvPr id="113" name="直線コネクタ 112">
          <a:extLst>
            <a:ext uri="{FF2B5EF4-FFF2-40B4-BE49-F238E27FC236}">
              <a16:creationId xmlns:a16="http://schemas.microsoft.com/office/drawing/2014/main" id="{9BD90F8B-951A-4575-8AA8-6864A04550E1}"/>
            </a:ext>
          </a:extLst>
        </xdr:cNvPr>
        <xdr:cNvCxnSpPr/>
      </xdr:nvCxnSpPr>
      <xdr:spPr>
        <a:xfrm>
          <a:off x="10388600" y="7160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27449</xdr:rowOff>
    </xdr:from>
    <xdr:ext cx="469744" cy="259045"/>
    <xdr:sp macro="" textlink="">
      <xdr:nvSpPr>
        <xdr:cNvPr id="114" name="【図書館】&#10;一人当たり面積最大値テキスト">
          <a:extLst>
            <a:ext uri="{FF2B5EF4-FFF2-40B4-BE49-F238E27FC236}">
              <a16:creationId xmlns:a16="http://schemas.microsoft.com/office/drawing/2014/main" id="{1D339F97-1BF2-4E01-82E7-6EA81E10D3F8}"/>
            </a:ext>
          </a:extLst>
        </xdr:cNvPr>
        <xdr:cNvSpPr txBox="1"/>
      </xdr:nvSpPr>
      <xdr:spPr>
        <a:xfrm>
          <a:off x="10515600" y="5513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80772</xdr:rowOff>
    </xdr:from>
    <xdr:to>
      <xdr:col>55</xdr:col>
      <xdr:colOff>88900</xdr:colOff>
      <xdr:row>33</xdr:row>
      <xdr:rowOff>80772</xdr:rowOff>
    </xdr:to>
    <xdr:cxnSp macro="">
      <xdr:nvCxnSpPr>
        <xdr:cNvPr id="115" name="直線コネクタ 114">
          <a:extLst>
            <a:ext uri="{FF2B5EF4-FFF2-40B4-BE49-F238E27FC236}">
              <a16:creationId xmlns:a16="http://schemas.microsoft.com/office/drawing/2014/main" id="{6DC4D64F-7C32-4684-9DCE-0347484C61F0}"/>
            </a:ext>
          </a:extLst>
        </xdr:cNvPr>
        <xdr:cNvCxnSpPr/>
      </xdr:nvCxnSpPr>
      <xdr:spPr>
        <a:xfrm>
          <a:off x="10388600" y="5738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114571</xdr:rowOff>
    </xdr:from>
    <xdr:ext cx="469744" cy="259045"/>
    <xdr:sp macro="" textlink="">
      <xdr:nvSpPr>
        <xdr:cNvPr id="116" name="【図書館】&#10;一人当たり面積平均値テキスト">
          <a:extLst>
            <a:ext uri="{FF2B5EF4-FFF2-40B4-BE49-F238E27FC236}">
              <a16:creationId xmlns:a16="http://schemas.microsoft.com/office/drawing/2014/main" id="{4D0B8AA3-351B-45FA-A3C8-40C39CC2A80F}"/>
            </a:ext>
          </a:extLst>
        </xdr:cNvPr>
        <xdr:cNvSpPr txBox="1"/>
      </xdr:nvSpPr>
      <xdr:spPr>
        <a:xfrm>
          <a:off x="10515600" y="64582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91694</xdr:rowOff>
    </xdr:from>
    <xdr:to>
      <xdr:col>55</xdr:col>
      <xdr:colOff>50800</xdr:colOff>
      <xdr:row>39</xdr:row>
      <xdr:rowOff>21844</xdr:rowOff>
    </xdr:to>
    <xdr:sp macro="" textlink="">
      <xdr:nvSpPr>
        <xdr:cNvPr id="117" name="フローチャート: 判断 116">
          <a:extLst>
            <a:ext uri="{FF2B5EF4-FFF2-40B4-BE49-F238E27FC236}">
              <a16:creationId xmlns:a16="http://schemas.microsoft.com/office/drawing/2014/main" id="{AA419052-7522-478A-AC64-1E0093E10904}"/>
            </a:ext>
          </a:extLst>
        </xdr:cNvPr>
        <xdr:cNvSpPr/>
      </xdr:nvSpPr>
      <xdr:spPr>
        <a:xfrm>
          <a:off x="10426700" y="66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132842</xdr:rowOff>
    </xdr:from>
    <xdr:to>
      <xdr:col>50</xdr:col>
      <xdr:colOff>165100</xdr:colOff>
      <xdr:row>39</xdr:row>
      <xdr:rowOff>62992</xdr:rowOff>
    </xdr:to>
    <xdr:sp macro="" textlink="">
      <xdr:nvSpPr>
        <xdr:cNvPr id="118" name="フローチャート: 判断 117">
          <a:extLst>
            <a:ext uri="{FF2B5EF4-FFF2-40B4-BE49-F238E27FC236}">
              <a16:creationId xmlns:a16="http://schemas.microsoft.com/office/drawing/2014/main" id="{7BC793C9-62D6-480E-A114-C40B49ED87E5}"/>
            </a:ext>
          </a:extLst>
        </xdr:cNvPr>
        <xdr:cNvSpPr/>
      </xdr:nvSpPr>
      <xdr:spPr>
        <a:xfrm>
          <a:off x="9588500" y="664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96266</xdr:rowOff>
    </xdr:from>
    <xdr:to>
      <xdr:col>46</xdr:col>
      <xdr:colOff>38100</xdr:colOff>
      <xdr:row>39</xdr:row>
      <xdr:rowOff>26416</xdr:rowOff>
    </xdr:to>
    <xdr:sp macro="" textlink="">
      <xdr:nvSpPr>
        <xdr:cNvPr id="119" name="フローチャート: 判断 118">
          <a:extLst>
            <a:ext uri="{FF2B5EF4-FFF2-40B4-BE49-F238E27FC236}">
              <a16:creationId xmlns:a16="http://schemas.microsoft.com/office/drawing/2014/main" id="{015DF433-3E85-419F-B6B9-99674EC580F7}"/>
            </a:ext>
          </a:extLst>
        </xdr:cNvPr>
        <xdr:cNvSpPr/>
      </xdr:nvSpPr>
      <xdr:spPr>
        <a:xfrm>
          <a:off x="8699500" y="66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119126</xdr:rowOff>
    </xdr:from>
    <xdr:to>
      <xdr:col>41</xdr:col>
      <xdr:colOff>101600</xdr:colOff>
      <xdr:row>40</xdr:row>
      <xdr:rowOff>49276</xdr:rowOff>
    </xdr:to>
    <xdr:sp macro="" textlink="">
      <xdr:nvSpPr>
        <xdr:cNvPr id="120" name="フローチャート: 判断 119">
          <a:extLst>
            <a:ext uri="{FF2B5EF4-FFF2-40B4-BE49-F238E27FC236}">
              <a16:creationId xmlns:a16="http://schemas.microsoft.com/office/drawing/2014/main" id="{3EA56000-A96D-4617-8C94-B14ADABF3D36}"/>
            </a:ext>
          </a:extLst>
        </xdr:cNvPr>
        <xdr:cNvSpPr/>
      </xdr:nvSpPr>
      <xdr:spPr>
        <a:xfrm>
          <a:off x="7810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128270</xdr:rowOff>
    </xdr:from>
    <xdr:to>
      <xdr:col>36</xdr:col>
      <xdr:colOff>165100</xdr:colOff>
      <xdr:row>40</xdr:row>
      <xdr:rowOff>58420</xdr:rowOff>
    </xdr:to>
    <xdr:sp macro="" textlink="">
      <xdr:nvSpPr>
        <xdr:cNvPr id="121" name="フローチャート: 判断 120">
          <a:extLst>
            <a:ext uri="{FF2B5EF4-FFF2-40B4-BE49-F238E27FC236}">
              <a16:creationId xmlns:a16="http://schemas.microsoft.com/office/drawing/2014/main" id="{1A9AE656-1707-4216-ACEE-5180C874B2EE}"/>
            </a:ext>
          </a:extLst>
        </xdr:cNvPr>
        <xdr:cNvSpPr/>
      </xdr:nvSpPr>
      <xdr:spPr>
        <a:xfrm>
          <a:off x="6921500" y="681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0774DB18-7A4B-4379-AFC7-7A937A35DA94}"/>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B9F2C36D-B512-4B8D-B44D-3AF0D1CA7D1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DB71CB9B-3389-49C4-939C-63BB742BBC2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30DBAD6D-33E8-4BD0-B8FF-A1014FFB988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94B52596-BE03-462C-A08B-384227273DE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137414</xdr:rowOff>
    </xdr:from>
    <xdr:to>
      <xdr:col>55</xdr:col>
      <xdr:colOff>50800</xdr:colOff>
      <xdr:row>39</xdr:row>
      <xdr:rowOff>67564</xdr:rowOff>
    </xdr:to>
    <xdr:sp macro="" textlink="">
      <xdr:nvSpPr>
        <xdr:cNvPr id="127" name="楕円 126">
          <a:extLst>
            <a:ext uri="{FF2B5EF4-FFF2-40B4-BE49-F238E27FC236}">
              <a16:creationId xmlns:a16="http://schemas.microsoft.com/office/drawing/2014/main" id="{08624CA8-AC09-40AE-B3FB-E749EEB6D85B}"/>
            </a:ext>
          </a:extLst>
        </xdr:cNvPr>
        <xdr:cNvSpPr/>
      </xdr:nvSpPr>
      <xdr:spPr>
        <a:xfrm>
          <a:off x="10426700" y="665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115841</xdr:rowOff>
    </xdr:from>
    <xdr:ext cx="469744" cy="259045"/>
    <xdr:sp macro="" textlink="">
      <xdr:nvSpPr>
        <xdr:cNvPr id="128" name="【図書館】&#10;一人当たり面積該当値テキスト">
          <a:extLst>
            <a:ext uri="{FF2B5EF4-FFF2-40B4-BE49-F238E27FC236}">
              <a16:creationId xmlns:a16="http://schemas.microsoft.com/office/drawing/2014/main" id="{40E6CA9B-64E8-4AAD-A979-9EBA30383027}"/>
            </a:ext>
          </a:extLst>
        </xdr:cNvPr>
        <xdr:cNvSpPr txBox="1"/>
      </xdr:nvSpPr>
      <xdr:spPr>
        <a:xfrm>
          <a:off x="10515600" y="6630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151130</xdr:rowOff>
    </xdr:from>
    <xdr:to>
      <xdr:col>50</xdr:col>
      <xdr:colOff>165100</xdr:colOff>
      <xdr:row>39</xdr:row>
      <xdr:rowOff>81280</xdr:rowOff>
    </xdr:to>
    <xdr:sp macro="" textlink="">
      <xdr:nvSpPr>
        <xdr:cNvPr id="129" name="楕円 128">
          <a:extLst>
            <a:ext uri="{FF2B5EF4-FFF2-40B4-BE49-F238E27FC236}">
              <a16:creationId xmlns:a16="http://schemas.microsoft.com/office/drawing/2014/main" id="{51FCF2ED-347F-4191-B4F9-B479B52D02AE}"/>
            </a:ext>
          </a:extLst>
        </xdr:cNvPr>
        <xdr:cNvSpPr/>
      </xdr:nvSpPr>
      <xdr:spPr>
        <a:xfrm>
          <a:off x="95885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16764</xdr:rowOff>
    </xdr:from>
    <xdr:to>
      <xdr:col>55</xdr:col>
      <xdr:colOff>0</xdr:colOff>
      <xdr:row>39</xdr:row>
      <xdr:rowOff>30480</xdr:rowOff>
    </xdr:to>
    <xdr:cxnSp macro="">
      <xdr:nvCxnSpPr>
        <xdr:cNvPr id="130" name="直線コネクタ 129">
          <a:extLst>
            <a:ext uri="{FF2B5EF4-FFF2-40B4-BE49-F238E27FC236}">
              <a16:creationId xmlns:a16="http://schemas.microsoft.com/office/drawing/2014/main" id="{E146DF2D-5B8E-4EFE-9ADC-4126213B8A48}"/>
            </a:ext>
          </a:extLst>
        </xdr:cNvPr>
        <xdr:cNvCxnSpPr/>
      </xdr:nvCxnSpPr>
      <xdr:spPr>
        <a:xfrm flipV="1">
          <a:off x="9639300" y="670331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157988</xdr:rowOff>
    </xdr:from>
    <xdr:to>
      <xdr:col>46</xdr:col>
      <xdr:colOff>38100</xdr:colOff>
      <xdr:row>39</xdr:row>
      <xdr:rowOff>88138</xdr:rowOff>
    </xdr:to>
    <xdr:sp macro="" textlink="">
      <xdr:nvSpPr>
        <xdr:cNvPr id="131" name="楕円 130">
          <a:extLst>
            <a:ext uri="{FF2B5EF4-FFF2-40B4-BE49-F238E27FC236}">
              <a16:creationId xmlns:a16="http://schemas.microsoft.com/office/drawing/2014/main" id="{B512EEDB-02E5-4964-B722-47B28BED35E3}"/>
            </a:ext>
          </a:extLst>
        </xdr:cNvPr>
        <xdr:cNvSpPr/>
      </xdr:nvSpPr>
      <xdr:spPr>
        <a:xfrm>
          <a:off x="8699500" y="667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30480</xdr:rowOff>
    </xdr:from>
    <xdr:to>
      <xdr:col>50</xdr:col>
      <xdr:colOff>114300</xdr:colOff>
      <xdr:row>39</xdr:row>
      <xdr:rowOff>37338</xdr:rowOff>
    </xdr:to>
    <xdr:cxnSp macro="">
      <xdr:nvCxnSpPr>
        <xdr:cNvPr id="132" name="直線コネクタ 131">
          <a:extLst>
            <a:ext uri="{FF2B5EF4-FFF2-40B4-BE49-F238E27FC236}">
              <a16:creationId xmlns:a16="http://schemas.microsoft.com/office/drawing/2014/main" id="{9694BDD5-BC1F-49C9-8848-BE2237F71345}"/>
            </a:ext>
          </a:extLst>
        </xdr:cNvPr>
        <xdr:cNvCxnSpPr/>
      </xdr:nvCxnSpPr>
      <xdr:spPr>
        <a:xfrm flipV="1">
          <a:off x="8750300" y="671703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164846</xdr:rowOff>
    </xdr:from>
    <xdr:to>
      <xdr:col>41</xdr:col>
      <xdr:colOff>101600</xdr:colOff>
      <xdr:row>39</xdr:row>
      <xdr:rowOff>94996</xdr:rowOff>
    </xdr:to>
    <xdr:sp macro="" textlink="">
      <xdr:nvSpPr>
        <xdr:cNvPr id="133" name="楕円 132">
          <a:extLst>
            <a:ext uri="{FF2B5EF4-FFF2-40B4-BE49-F238E27FC236}">
              <a16:creationId xmlns:a16="http://schemas.microsoft.com/office/drawing/2014/main" id="{DB3051C5-C7BB-40B1-9732-CAABE1E43CC3}"/>
            </a:ext>
          </a:extLst>
        </xdr:cNvPr>
        <xdr:cNvSpPr/>
      </xdr:nvSpPr>
      <xdr:spPr>
        <a:xfrm>
          <a:off x="7810500" y="667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37338</xdr:rowOff>
    </xdr:from>
    <xdr:to>
      <xdr:col>45</xdr:col>
      <xdr:colOff>177800</xdr:colOff>
      <xdr:row>39</xdr:row>
      <xdr:rowOff>44196</xdr:rowOff>
    </xdr:to>
    <xdr:cxnSp macro="">
      <xdr:nvCxnSpPr>
        <xdr:cNvPr id="134" name="直線コネクタ 133">
          <a:extLst>
            <a:ext uri="{FF2B5EF4-FFF2-40B4-BE49-F238E27FC236}">
              <a16:creationId xmlns:a16="http://schemas.microsoft.com/office/drawing/2014/main" id="{9FCE96CC-CCA3-4483-9063-52AE7D797012}"/>
            </a:ext>
          </a:extLst>
        </xdr:cNvPr>
        <xdr:cNvCxnSpPr/>
      </xdr:nvCxnSpPr>
      <xdr:spPr>
        <a:xfrm flipV="1">
          <a:off x="7861300" y="672388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4826</xdr:rowOff>
    </xdr:from>
    <xdr:to>
      <xdr:col>36</xdr:col>
      <xdr:colOff>165100</xdr:colOff>
      <xdr:row>39</xdr:row>
      <xdr:rowOff>106426</xdr:rowOff>
    </xdr:to>
    <xdr:sp macro="" textlink="">
      <xdr:nvSpPr>
        <xdr:cNvPr id="135" name="楕円 134">
          <a:extLst>
            <a:ext uri="{FF2B5EF4-FFF2-40B4-BE49-F238E27FC236}">
              <a16:creationId xmlns:a16="http://schemas.microsoft.com/office/drawing/2014/main" id="{DF7E1739-B219-403F-81F5-5D8C7B92CFFE}"/>
            </a:ext>
          </a:extLst>
        </xdr:cNvPr>
        <xdr:cNvSpPr/>
      </xdr:nvSpPr>
      <xdr:spPr>
        <a:xfrm>
          <a:off x="6921500" y="669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44196</xdr:rowOff>
    </xdr:from>
    <xdr:to>
      <xdr:col>41</xdr:col>
      <xdr:colOff>50800</xdr:colOff>
      <xdr:row>39</xdr:row>
      <xdr:rowOff>55626</xdr:rowOff>
    </xdr:to>
    <xdr:cxnSp macro="">
      <xdr:nvCxnSpPr>
        <xdr:cNvPr id="136" name="直線コネクタ 135">
          <a:extLst>
            <a:ext uri="{FF2B5EF4-FFF2-40B4-BE49-F238E27FC236}">
              <a16:creationId xmlns:a16="http://schemas.microsoft.com/office/drawing/2014/main" id="{756E6602-4B6D-4865-856D-913471F5F3A0}"/>
            </a:ext>
          </a:extLst>
        </xdr:cNvPr>
        <xdr:cNvCxnSpPr/>
      </xdr:nvCxnSpPr>
      <xdr:spPr>
        <a:xfrm flipV="1">
          <a:off x="6972300" y="673074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79519</xdr:rowOff>
    </xdr:from>
    <xdr:ext cx="469744" cy="259045"/>
    <xdr:sp macro="" textlink="">
      <xdr:nvSpPr>
        <xdr:cNvPr id="137" name="n_1aveValue【図書館】&#10;一人当たり面積">
          <a:extLst>
            <a:ext uri="{FF2B5EF4-FFF2-40B4-BE49-F238E27FC236}">
              <a16:creationId xmlns:a16="http://schemas.microsoft.com/office/drawing/2014/main" id="{FFA88021-C31B-419B-8635-949E11766354}"/>
            </a:ext>
          </a:extLst>
        </xdr:cNvPr>
        <xdr:cNvSpPr txBox="1"/>
      </xdr:nvSpPr>
      <xdr:spPr>
        <a:xfrm>
          <a:off x="9391727" y="6423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42943</xdr:rowOff>
    </xdr:from>
    <xdr:ext cx="469744" cy="259045"/>
    <xdr:sp macro="" textlink="">
      <xdr:nvSpPr>
        <xdr:cNvPr id="138" name="n_2aveValue【図書館】&#10;一人当たり面積">
          <a:extLst>
            <a:ext uri="{FF2B5EF4-FFF2-40B4-BE49-F238E27FC236}">
              <a16:creationId xmlns:a16="http://schemas.microsoft.com/office/drawing/2014/main" id="{266B486C-02EC-409E-9A24-5449034D96C4}"/>
            </a:ext>
          </a:extLst>
        </xdr:cNvPr>
        <xdr:cNvSpPr txBox="1"/>
      </xdr:nvSpPr>
      <xdr:spPr>
        <a:xfrm>
          <a:off x="8515427" y="6386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40403</xdr:rowOff>
    </xdr:from>
    <xdr:ext cx="469744" cy="259045"/>
    <xdr:sp macro="" textlink="">
      <xdr:nvSpPr>
        <xdr:cNvPr id="139" name="n_3aveValue【図書館】&#10;一人当たり面積">
          <a:extLst>
            <a:ext uri="{FF2B5EF4-FFF2-40B4-BE49-F238E27FC236}">
              <a16:creationId xmlns:a16="http://schemas.microsoft.com/office/drawing/2014/main" id="{0EBABD30-1FED-4433-94E0-FBE717549625}"/>
            </a:ext>
          </a:extLst>
        </xdr:cNvPr>
        <xdr:cNvSpPr txBox="1"/>
      </xdr:nvSpPr>
      <xdr:spPr>
        <a:xfrm>
          <a:off x="7626427" y="689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49547</xdr:rowOff>
    </xdr:from>
    <xdr:ext cx="469744" cy="259045"/>
    <xdr:sp macro="" textlink="">
      <xdr:nvSpPr>
        <xdr:cNvPr id="140" name="n_4aveValue【図書館】&#10;一人当たり面積">
          <a:extLst>
            <a:ext uri="{FF2B5EF4-FFF2-40B4-BE49-F238E27FC236}">
              <a16:creationId xmlns:a16="http://schemas.microsoft.com/office/drawing/2014/main" id="{FF8B3092-32A1-4A43-A895-B963A1A50E02}"/>
            </a:ext>
          </a:extLst>
        </xdr:cNvPr>
        <xdr:cNvSpPr txBox="1"/>
      </xdr:nvSpPr>
      <xdr:spPr>
        <a:xfrm>
          <a:off x="67374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72407</xdr:rowOff>
    </xdr:from>
    <xdr:ext cx="469744" cy="259045"/>
    <xdr:sp macro="" textlink="">
      <xdr:nvSpPr>
        <xdr:cNvPr id="141" name="n_1mainValue【図書館】&#10;一人当たり面積">
          <a:extLst>
            <a:ext uri="{FF2B5EF4-FFF2-40B4-BE49-F238E27FC236}">
              <a16:creationId xmlns:a16="http://schemas.microsoft.com/office/drawing/2014/main" id="{1F5581BE-0846-48F8-8BE4-F5885E6A43C0}"/>
            </a:ext>
          </a:extLst>
        </xdr:cNvPr>
        <xdr:cNvSpPr txBox="1"/>
      </xdr:nvSpPr>
      <xdr:spPr>
        <a:xfrm>
          <a:off x="9391727" y="675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79265</xdr:rowOff>
    </xdr:from>
    <xdr:ext cx="469744" cy="259045"/>
    <xdr:sp macro="" textlink="">
      <xdr:nvSpPr>
        <xdr:cNvPr id="142" name="n_2mainValue【図書館】&#10;一人当たり面積">
          <a:extLst>
            <a:ext uri="{FF2B5EF4-FFF2-40B4-BE49-F238E27FC236}">
              <a16:creationId xmlns:a16="http://schemas.microsoft.com/office/drawing/2014/main" id="{A978F62A-975D-4161-905A-0F3370281C7D}"/>
            </a:ext>
          </a:extLst>
        </xdr:cNvPr>
        <xdr:cNvSpPr txBox="1"/>
      </xdr:nvSpPr>
      <xdr:spPr>
        <a:xfrm>
          <a:off x="8515427" y="676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111523</xdr:rowOff>
    </xdr:from>
    <xdr:ext cx="469744" cy="259045"/>
    <xdr:sp macro="" textlink="">
      <xdr:nvSpPr>
        <xdr:cNvPr id="143" name="n_3mainValue【図書館】&#10;一人当たり面積">
          <a:extLst>
            <a:ext uri="{FF2B5EF4-FFF2-40B4-BE49-F238E27FC236}">
              <a16:creationId xmlns:a16="http://schemas.microsoft.com/office/drawing/2014/main" id="{B56B8C0F-C19F-4129-A3C9-679C3022A684}"/>
            </a:ext>
          </a:extLst>
        </xdr:cNvPr>
        <xdr:cNvSpPr txBox="1"/>
      </xdr:nvSpPr>
      <xdr:spPr>
        <a:xfrm>
          <a:off x="7626427" y="6455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122953</xdr:rowOff>
    </xdr:from>
    <xdr:ext cx="469744" cy="259045"/>
    <xdr:sp macro="" textlink="">
      <xdr:nvSpPr>
        <xdr:cNvPr id="144" name="n_4mainValue【図書館】&#10;一人当たり面積">
          <a:extLst>
            <a:ext uri="{FF2B5EF4-FFF2-40B4-BE49-F238E27FC236}">
              <a16:creationId xmlns:a16="http://schemas.microsoft.com/office/drawing/2014/main" id="{85870F08-3BF4-4B17-B559-7094C62C9CD1}"/>
            </a:ext>
          </a:extLst>
        </xdr:cNvPr>
        <xdr:cNvSpPr txBox="1"/>
      </xdr:nvSpPr>
      <xdr:spPr>
        <a:xfrm>
          <a:off x="6737427" y="646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a:extLst>
            <a:ext uri="{FF2B5EF4-FFF2-40B4-BE49-F238E27FC236}">
              <a16:creationId xmlns:a16="http://schemas.microsoft.com/office/drawing/2014/main" id="{85DF5042-28FE-4104-896B-99532F66BB2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a:extLst>
            <a:ext uri="{FF2B5EF4-FFF2-40B4-BE49-F238E27FC236}">
              <a16:creationId xmlns:a16="http://schemas.microsoft.com/office/drawing/2014/main" id="{9C997D2E-508A-43C6-B72E-1E7F8607782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a:extLst>
            <a:ext uri="{FF2B5EF4-FFF2-40B4-BE49-F238E27FC236}">
              <a16:creationId xmlns:a16="http://schemas.microsoft.com/office/drawing/2014/main" id="{649E7042-82A5-4353-8CF7-80A9A386D53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a:extLst>
            <a:ext uri="{FF2B5EF4-FFF2-40B4-BE49-F238E27FC236}">
              <a16:creationId xmlns:a16="http://schemas.microsoft.com/office/drawing/2014/main" id="{A156A0AE-37FB-4CF0-8AFF-8EC8D13619A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a:extLst>
            <a:ext uri="{FF2B5EF4-FFF2-40B4-BE49-F238E27FC236}">
              <a16:creationId xmlns:a16="http://schemas.microsoft.com/office/drawing/2014/main" id="{E006E80B-458F-426C-BAFC-EABA2BD4974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a:extLst>
            <a:ext uri="{FF2B5EF4-FFF2-40B4-BE49-F238E27FC236}">
              <a16:creationId xmlns:a16="http://schemas.microsoft.com/office/drawing/2014/main" id="{A1A8CCBD-4507-4A3A-B170-35F8DAFBD24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a:extLst>
            <a:ext uri="{FF2B5EF4-FFF2-40B4-BE49-F238E27FC236}">
              <a16:creationId xmlns:a16="http://schemas.microsoft.com/office/drawing/2014/main" id="{5CBC4BD5-6B60-4971-A577-D4CA5913B36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a:extLst>
            <a:ext uri="{FF2B5EF4-FFF2-40B4-BE49-F238E27FC236}">
              <a16:creationId xmlns:a16="http://schemas.microsoft.com/office/drawing/2014/main" id="{C5FBF929-5902-497E-A54E-A6272E1F2C1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a:extLst>
            <a:ext uri="{FF2B5EF4-FFF2-40B4-BE49-F238E27FC236}">
              <a16:creationId xmlns:a16="http://schemas.microsoft.com/office/drawing/2014/main" id="{031543AB-F679-4A76-91F7-07B61A6C70F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a:extLst>
            <a:ext uri="{FF2B5EF4-FFF2-40B4-BE49-F238E27FC236}">
              <a16:creationId xmlns:a16="http://schemas.microsoft.com/office/drawing/2014/main" id="{F660140F-42A2-46A2-88B9-8212C9965AFA}"/>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a:extLst>
            <a:ext uri="{FF2B5EF4-FFF2-40B4-BE49-F238E27FC236}">
              <a16:creationId xmlns:a16="http://schemas.microsoft.com/office/drawing/2014/main" id="{5EE7A570-7A59-498A-A148-F06A79DE2936}"/>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6" name="直線コネクタ 155">
          <a:extLst>
            <a:ext uri="{FF2B5EF4-FFF2-40B4-BE49-F238E27FC236}">
              <a16:creationId xmlns:a16="http://schemas.microsoft.com/office/drawing/2014/main" id="{5ED8B8D2-B2BE-4643-AFBD-087AAD2D633A}"/>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7" name="テキスト ボックス 156">
          <a:extLst>
            <a:ext uri="{FF2B5EF4-FFF2-40B4-BE49-F238E27FC236}">
              <a16:creationId xmlns:a16="http://schemas.microsoft.com/office/drawing/2014/main" id="{25B05352-DB73-4956-AC53-55918B82161F}"/>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8" name="直線コネクタ 157">
          <a:extLst>
            <a:ext uri="{FF2B5EF4-FFF2-40B4-BE49-F238E27FC236}">
              <a16:creationId xmlns:a16="http://schemas.microsoft.com/office/drawing/2014/main" id="{12F9AC00-CF1A-438A-B623-CDEB6CAEF42B}"/>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9" name="テキスト ボックス 158">
          <a:extLst>
            <a:ext uri="{FF2B5EF4-FFF2-40B4-BE49-F238E27FC236}">
              <a16:creationId xmlns:a16="http://schemas.microsoft.com/office/drawing/2014/main" id="{8B3CAEE9-114F-4FB2-B434-9EF38C9BA3B4}"/>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0" name="直線コネクタ 159">
          <a:extLst>
            <a:ext uri="{FF2B5EF4-FFF2-40B4-BE49-F238E27FC236}">
              <a16:creationId xmlns:a16="http://schemas.microsoft.com/office/drawing/2014/main" id="{8A319B68-11C7-4E1D-A96F-C559B60D32CC}"/>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1" name="テキスト ボックス 160">
          <a:extLst>
            <a:ext uri="{FF2B5EF4-FFF2-40B4-BE49-F238E27FC236}">
              <a16:creationId xmlns:a16="http://schemas.microsoft.com/office/drawing/2014/main" id="{2BC75874-9886-4B2A-BF27-2E124FBDC249}"/>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2" name="直線コネクタ 161">
          <a:extLst>
            <a:ext uri="{FF2B5EF4-FFF2-40B4-BE49-F238E27FC236}">
              <a16:creationId xmlns:a16="http://schemas.microsoft.com/office/drawing/2014/main" id="{E11105D0-E179-4515-893E-CDA65B5E733A}"/>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3" name="テキスト ボックス 162">
          <a:extLst>
            <a:ext uri="{FF2B5EF4-FFF2-40B4-BE49-F238E27FC236}">
              <a16:creationId xmlns:a16="http://schemas.microsoft.com/office/drawing/2014/main" id="{8D48E8A3-7886-49FC-8FAC-1790612464DE}"/>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4" name="直線コネクタ 163">
          <a:extLst>
            <a:ext uri="{FF2B5EF4-FFF2-40B4-BE49-F238E27FC236}">
              <a16:creationId xmlns:a16="http://schemas.microsoft.com/office/drawing/2014/main" id="{F91A4754-00F9-496B-A8F5-A2B26C97DE8E}"/>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5" name="テキスト ボックス 164">
          <a:extLst>
            <a:ext uri="{FF2B5EF4-FFF2-40B4-BE49-F238E27FC236}">
              <a16:creationId xmlns:a16="http://schemas.microsoft.com/office/drawing/2014/main" id="{C0DE5C5C-3AE4-4A25-A5F5-F2AF5E159979}"/>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a:extLst>
            <a:ext uri="{FF2B5EF4-FFF2-40B4-BE49-F238E27FC236}">
              <a16:creationId xmlns:a16="http://schemas.microsoft.com/office/drawing/2014/main" id="{E5FBA9EB-3C5A-41DC-B2B7-ADC9BF1812D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7" name="テキスト ボックス 166">
          <a:extLst>
            <a:ext uri="{FF2B5EF4-FFF2-40B4-BE49-F238E27FC236}">
              <a16:creationId xmlns:a16="http://schemas.microsoft.com/office/drawing/2014/main" id="{C79ABE83-43CF-46DD-AB5A-AD49133C944A}"/>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a:extLst>
            <a:ext uri="{FF2B5EF4-FFF2-40B4-BE49-F238E27FC236}">
              <a16:creationId xmlns:a16="http://schemas.microsoft.com/office/drawing/2014/main" id="{0A4C1347-6422-43D9-8C1C-8BC198DF190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47625</xdr:rowOff>
    </xdr:from>
    <xdr:to>
      <xdr:col>24</xdr:col>
      <xdr:colOff>62865</xdr:colOff>
      <xdr:row>64</xdr:row>
      <xdr:rowOff>76200</xdr:rowOff>
    </xdr:to>
    <xdr:cxnSp macro="">
      <xdr:nvCxnSpPr>
        <xdr:cNvPr id="169" name="直線コネクタ 168">
          <a:extLst>
            <a:ext uri="{FF2B5EF4-FFF2-40B4-BE49-F238E27FC236}">
              <a16:creationId xmlns:a16="http://schemas.microsoft.com/office/drawing/2014/main" id="{796E2FFE-A175-47DB-A31B-5A5AFF2D589C}"/>
            </a:ext>
          </a:extLst>
        </xdr:cNvPr>
        <xdr:cNvCxnSpPr/>
      </xdr:nvCxnSpPr>
      <xdr:spPr>
        <a:xfrm flipV="1">
          <a:off x="4634865" y="9477375"/>
          <a:ext cx="0" cy="157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0" name="【体育館・プール】&#10;有形固定資産減価償却率最小値テキスト">
          <a:extLst>
            <a:ext uri="{FF2B5EF4-FFF2-40B4-BE49-F238E27FC236}">
              <a16:creationId xmlns:a16="http://schemas.microsoft.com/office/drawing/2014/main" id="{D86CC34A-8E07-4CCC-9B0E-442BB45B7264}"/>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1" name="直線コネクタ 170">
          <a:extLst>
            <a:ext uri="{FF2B5EF4-FFF2-40B4-BE49-F238E27FC236}">
              <a16:creationId xmlns:a16="http://schemas.microsoft.com/office/drawing/2014/main" id="{8147E857-5D2F-43F1-AF9B-EED0BF33DC7B}"/>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165752</xdr:rowOff>
    </xdr:from>
    <xdr:ext cx="405111" cy="259045"/>
    <xdr:sp macro="" textlink="">
      <xdr:nvSpPr>
        <xdr:cNvPr id="172" name="【体育館・プール】&#10;有形固定資産減価償却率最大値テキスト">
          <a:extLst>
            <a:ext uri="{FF2B5EF4-FFF2-40B4-BE49-F238E27FC236}">
              <a16:creationId xmlns:a16="http://schemas.microsoft.com/office/drawing/2014/main" id="{D4FAF96C-6C53-431E-992E-8244A00D7B9D}"/>
            </a:ext>
          </a:extLst>
        </xdr:cNvPr>
        <xdr:cNvSpPr txBox="1"/>
      </xdr:nvSpPr>
      <xdr:spPr>
        <a:xfrm>
          <a:off x="4673600" y="9252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47625</xdr:rowOff>
    </xdr:from>
    <xdr:to>
      <xdr:col>24</xdr:col>
      <xdr:colOff>152400</xdr:colOff>
      <xdr:row>55</xdr:row>
      <xdr:rowOff>47625</xdr:rowOff>
    </xdr:to>
    <xdr:cxnSp macro="">
      <xdr:nvCxnSpPr>
        <xdr:cNvPr id="173" name="直線コネクタ 172">
          <a:extLst>
            <a:ext uri="{FF2B5EF4-FFF2-40B4-BE49-F238E27FC236}">
              <a16:creationId xmlns:a16="http://schemas.microsoft.com/office/drawing/2014/main" id="{539E8991-1F52-4AF3-80A2-0F39EBAD7124}"/>
            </a:ext>
          </a:extLst>
        </xdr:cNvPr>
        <xdr:cNvCxnSpPr/>
      </xdr:nvCxnSpPr>
      <xdr:spPr>
        <a:xfrm>
          <a:off x="4546600" y="947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158767</xdr:rowOff>
    </xdr:from>
    <xdr:ext cx="405111" cy="259045"/>
    <xdr:sp macro="" textlink="">
      <xdr:nvSpPr>
        <xdr:cNvPr id="174" name="【体育館・プール】&#10;有形固定資産減価償却率平均値テキスト">
          <a:extLst>
            <a:ext uri="{FF2B5EF4-FFF2-40B4-BE49-F238E27FC236}">
              <a16:creationId xmlns:a16="http://schemas.microsoft.com/office/drawing/2014/main" id="{C9E18B52-1BAE-4CE2-9CE7-826484F7F323}"/>
            </a:ext>
          </a:extLst>
        </xdr:cNvPr>
        <xdr:cNvSpPr txBox="1"/>
      </xdr:nvSpPr>
      <xdr:spPr>
        <a:xfrm>
          <a:off x="4673600" y="102743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135890</xdr:rowOff>
    </xdr:from>
    <xdr:to>
      <xdr:col>24</xdr:col>
      <xdr:colOff>114300</xdr:colOff>
      <xdr:row>61</xdr:row>
      <xdr:rowOff>66040</xdr:rowOff>
    </xdr:to>
    <xdr:sp macro="" textlink="">
      <xdr:nvSpPr>
        <xdr:cNvPr id="175" name="フローチャート: 判断 174">
          <a:extLst>
            <a:ext uri="{FF2B5EF4-FFF2-40B4-BE49-F238E27FC236}">
              <a16:creationId xmlns:a16="http://schemas.microsoft.com/office/drawing/2014/main" id="{ED3A0EF6-684F-4AF0-BC37-D388EFEC9573}"/>
            </a:ext>
          </a:extLst>
        </xdr:cNvPr>
        <xdr:cNvSpPr/>
      </xdr:nvSpPr>
      <xdr:spPr>
        <a:xfrm>
          <a:off x="4584700" y="104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128270</xdr:rowOff>
    </xdr:from>
    <xdr:to>
      <xdr:col>20</xdr:col>
      <xdr:colOff>38100</xdr:colOff>
      <xdr:row>61</xdr:row>
      <xdr:rowOff>58420</xdr:rowOff>
    </xdr:to>
    <xdr:sp macro="" textlink="">
      <xdr:nvSpPr>
        <xdr:cNvPr id="176" name="フローチャート: 判断 175">
          <a:extLst>
            <a:ext uri="{FF2B5EF4-FFF2-40B4-BE49-F238E27FC236}">
              <a16:creationId xmlns:a16="http://schemas.microsoft.com/office/drawing/2014/main" id="{22E20F5A-BAAE-4C06-B779-83453675D85D}"/>
            </a:ext>
          </a:extLst>
        </xdr:cNvPr>
        <xdr:cNvSpPr/>
      </xdr:nvSpPr>
      <xdr:spPr>
        <a:xfrm>
          <a:off x="3746500" y="1041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135890</xdr:rowOff>
    </xdr:from>
    <xdr:to>
      <xdr:col>15</xdr:col>
      <xdr:colOff>101600</xdr:colOff>
      <xdr:row>61</xdr:row>
      <xdr:rowOff>66040</xdr:rowOff>
    </xdr:to>
    <xdr:sp macro="" textlink="">
      <xdr:nvSpPr>
        <xdr:cNvPr id="177" name="フローチャート: 判断 176">
          <a:extLst>
            <a:ext uri="{FF2B5EF4-FFF2-40B4-BE49-F238E27FC236}">
              <a16:creationId xmlns:a16="http://schemas.microsoft.com/office/drawing/2014/main" id="{546215A8-7D67-41EF-9F18-4F44C8FC5190}"/>
            </a:ext>
          </a:extLst>
        </xdr:cNvPr>
        <xdr:cNvSpPr/>
      </xdr:nvSpPr>
      <xdr:spPr>
        <a:xfrm>
          <a:off x="2857500" y="104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8255</xdr:rowOff>
    </xdr:from>
    <xdr:to>
      <xdr:col>10</xdr:col>
      <xdr:colOff>165100</xdr:colOff>
      <xdr:row>60</xdr:row>
      <xdr:rowOff>109855</xdr:rowOff>
    </xdr:to>
    <xdr:sp macro="" textlink="">
      <xdr:nvSpPr>
        <xdr:cNvPr id="178" name="フローチャート: 判断 177">
          <a:extLst>
            <a:ext uri="{FF2B5EF4-FFF2-40B4-BE49-F238E27FC236}">
              <a16:creationId xmlns:a16="http://schemas.microsoft.com/office/drawing/2014/main" id="{10DC213C-5FC4-4733-8974-990DDEE70802}"/>
            </a:ext>
          </a:extLst>
        </xdr:cNvPr>
        <xdr:cNvSpPr/>
      </xdr:nvSpPr>
      <xdr:spPr>
        <a:xfrm>
          <a:off x="1968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164465</xdr:rowOff>
    </xdr:from>
    <xdr:to>
      <xdr:col>6</xdr:col>
      <xdr:colOff>38100</xdr:colOff>
      <xdr:row>60</xdr:row>
      <xdr:rowOff>94615</xdr:rowOff>
    </xdr:to>
    <xdr:sp macro="" textlink="">
      <xdr:nvSpPr>
        <xdr:cNvPr id="179" name="フローチャート: 判断 178">
          <a:extLst>
            <a:ext uri="{FF2B5EF4-FFF2-40B4-BE49-F238E27FC236}">
              <a16:creationId xmlns:a16="http://schemas.microsoft.com/office/drawing/2014/main" id="{C01FE386-E127-4F9D-B53D-CBA27A831CED}"/>
            </a:ext>
          </a:extLst>
        </xdr:cNvPr>
        <xdr:cNvSpPr/>
      </xdr:nvSpPr>
      <xdr:spPr>
        <a:xfrm>
          <a:off x="1079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FCD29F01-C9FF-4EF5-8C91-09B8BA0CE31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E9C460B0-1530-469C-8F4A-4E71077083D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E087E7E2-6E02-422F-B4A7-602DB2F6408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1A03B08B-283D-4510-8A98-F503E4771FC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30F198E8-CCA5-4FF4-973C-D32306C03C75}"/>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6350</xdr:rowOff>
    </xdr:from>
    <xdr:to>
      <xdr:col>24</xdr:col>
      <xdr:colOff>114300</xdr:colOff>
      <xdr:row>61</xdr:row>
      <xdr:rowOff>107950</xdr:rowOff>
    </xdr:to>
    <xdr:sp macro="" textlink="">
      <xdr:nvSpPr>
        <xdr:cNvPr id="185" name="楕円 184">
          <a:extLst>
            <a:ext uri="{FF2B5EF4-FFF2-40B4-BE49-F238E27FC236}">
              <a16:creationId xmlns:a16="http://schemas.microsoft.com/office/drawing/2014/main" id="{D85B1AE4-34F3-4719-9C32-D0D6D6E587A1}"/>
            </a:ext>
          </a:extLst>
        </xdr:cNvPr>
        <xdr:cNvSpPr/>
      </xdr:nvSpPr>
      <xdr:spPr>
        <a:xfrm>
          <a:off x="45847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156227</xdr:rowOff>
    </xdr:from>
    <xdr:ext cx="405111" cy="259045"/>
    <xdr:sp macro="" textlink="">
      <xdr:nvSpPr>
        <xdr:cNvPr id="186" name="【体育館・プール】&#10;有形固定資産減価償却率該当値テキスト">
          <a:extLst>
            <a:ext uri="{FF2B5EF4-FFF2-40B4-BE49-F238E27FC236}">
              <a16:creationId xmlns:a16="http://schemas.microsoft.com/office/drawing/2014/main" id="{2E0FF120-5ED0-468C-B326-4EF925B0C572}"/>
            </a:ext>
          </a:extLst>
        </xdr:cNvPr>
        <xdr:cNvSpPr txBox="1"/>
      </xdr:nvSpPr>
      <xdr:spPr>
        <a:xfrm>
          <a:off x="4673600"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137795</xdr:rowOff>
    </xdr:from>
    <xdr:to>
      <xdr:col>20</xdr:col>
      <xdr:colOff>38100</xdr:colOff>
      <xdr:row>61</xdr:row>
      <xdr:rowOff>67945</xdr:rowOff>
    </xdr:to>
    <xdr:sp macro="" textlink="">
      <xdr:nvSpPr>
        <xdr:cNvPr id="187" name="楕円 186">
          <a:extLst>
            <a:ext uri="{FF2B5EF4-FFF2-40B4-BE49-F238E27FC236}">
              <a16:creationId xmlns:a16="http://schemas.microsoft.com/office/drawing/2014/main" id="{199D8949-804A-4543-9EAD-E51071F5A351}"/>
            </a:ext>
          </a:extLst>
        </xdr:cNvPr>
        <xdr:cNvSpPr/>
      </xdr:nvSpPr>
      <xdr:spPr>
        <a:xfrm>
          <a:off x="3746500" y="1042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17145</xdr:rowOff>
    </xdr:from>
    <xdr:to>
      <xdr:col>24</xdr:col>
      <xdr:colOff>63500</xdr:colOff>
      <xdr:row>61</xdr:row>
      <xdr:rowOff>57150</xdr:rowOff>
    </xdr:to>
    <xdr:cxnSp macro="">
      <xdr:nvCxnSpPr>
        <xdr:cNvPr id="188" name="直線コネクタ 187">
          <a:extLst>
            <a:ext uri="{FF2B5EF4-FFF2-40B4-BE49-F238E27FC236}">
              <a16:creationId xmlns:a16="http://schemas.microsoft.com/office/drawing/2014/main" id="{26BC78A0-706A-45FA-9C3F-85A25F58F8EA}"/>
            </a:ext>
          </a:extLst>
        </xdr:cNvPr>
        <xdr:cNvCxnSpPr/>
      </xdr:nvCxnSpPr>
      <xdr:spPr>
        <a:xfrm>
          <a:off x="3797300" y="1047559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147320</xdr:rowOff>
    </xdr:from>
    <xdr:to>
      <xdr:col>15</xdr:col>
      <xdr:colOff>101600</xdr:colOff>
      <xdr:row>61</xdr:row>
      <xdr:rowOff>77470</xdr:rowOff>
    </xdr:to>
    <xdr:sp macro="" textlink="">
      <xdr:nvSpPr>
        <xdr:cNvPr id="189" name="楕円 188">
          <a:extLst>
            <a:ext uri="{FF2B5EF4-FFF2-40B4-BE49-F238E27FC236}">
              <a16:creationId xmlns:a16="http://schemas.microsoft.com/office/drawing/2014/main" id="{B6B0171F-E18C-44D4-9D26-ACF677AD6D7B}"/>
            </a:ext>
          </a:extLst>
        </xdr:cNvPr>
        <xdr:cNvSpPr/>
      </xdr:nvSpPr>
      <xdr:spPr>
        <a:xfrm>
          <a:off x="285750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17145</xdr:rowOff>
    </xdr:from>
    <xdr:to>
      <xdr:col>19</xdr:col>
      <xdr:colOff>177800</xdr:colOff>
      <xdr:row>61</xdr:row>
      <xdr:rowOff>26670</xdr:rowOff>
    </xdr:to>
    <xdr:cxnSp macro="">
      <xdr:nvCxnSpPr>
        <xdr:cNvPr id="190" name="直線コネクタ 189">
          <a:extLst>
            <a:ext uri="{FF2B5EF4-FFF2-40B4-BE49-F238E27FC236}">
              <a16:creationId xmlns:a16="http://schemas.microsoft.com/office/drawing/2014/main" id="{D0DB5756-C9F1-4343-8902-F6EED09C40AB}"/>
            </a:ext>
          </a:extLst>
        </xdr:cNvPr>
        <xdr:cNvCxnSpPr/>
      </xdr:nvCxnSpPr>
      <xdr:spPr>
        <a:xfrm flipV="1">
          <a:off x="2908300" y="1047559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46355</xdr:rowOff>
    </xdr:from>
    <xdr:to>
      <xdr:col>10</xdr:col>
      <xdr:colOff>165100</xdr:colOff>
      <xdr:row>61</xdr:row>
      <xdr:rowOff>147955</xdr:rowOff>
    </xdr:to>
    <xdr:sp macro="" textlink="">
      <xdr:nvSpPr>
        <xdr:cNvPr id="191" name="楕円 190">
          <a:extLst>
            <a:ext uri="{FF2B5EF4-FFF2-40B4-BE49-F238E27FC236}">
              <a16:creationId xmlns:a16="http://schemas.microsoft.com/office/drawing/2014/main" id="{79654761-1E71-42EE-A03B-9F0B0B331DCE}"/>
            </a:ext>
          </a:extLst>
        </xdr:cNvPr>
        <xdr:cNvSpPr/>
      </xdr:nvSpPr>
      <xdr:spPr>
        <a:xfrm>
          <a:off x="1968500" y="1050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26670</xdr:rowOff>
    </xdr:from>
    <xdr:to>
      <xdr:col>15</xdr:col>
      <xdr:colOff>50800</xdr:colOff>
      <xdr:row>61</xdr:row>
      <xdr:rowOff>97155</xdr:rowOff>
    </xdr:to>
    <xdr:cxnSp macro="">
      <xdr:nvCxnSpPr>
        <xdr:cNvPr id="192" name="直線コネクタ 191">
          <a:extLst>
            <a:ext uri="{FF2B5EF4-FFF2-40B4-BE49-F238E27FC236}">
              <a16:creationId xmlns:a16="http://schemas.microsoft.com/office/drawing/2014/main" id="{D6F065F2-D7C2-4351-B786-F2C522C9AA8B}"/>
            </a:ext>
          </a:extLst>
        </xdr:cNvPr>
        <xdr:cNvCxnSpPr/>
      </xdr:nvCxnSpPr>
      <xdr:spPr>
        <a:xfrm flipV="1">
          <a:off x="2019300" y="10485120"/>
          <a:ext cx="8890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38735</xdr:rowOff>
    </xdr:from>
    <xdr:to>
      <xdr:col>6</xdr:col>
      <xdr:colOff>38100</xdr:colOff>
      <xdr:row>61</xdr:row>
      <xdr:rowOff>140335</xdr:rowOff>
    </xdr:to>
    <xdr:sp macro="" textlink="">
      <xdr:nvSpPr>
        <xdr:cNvPr id="193" name="楕円 192">
          <a:extLst>
            <a:ext uri="{FF2B5EF4-FFF2-40B4-BE49-F238E27FC236}">
              <a16:creationId xmlns:a16="http://schemas.microsoft.com/office/drawing/2014/main" id="{AE65936F-A1E4-43A1-A128-A23FAE72E587}"/>
            </a:ext>
          </a:extLst>
        </xdr:cNvPr>
        <xdr:cNvSpPr/>
      </xdr:nvSpPr>
      <xdr:spPr>
        <a:xfrm>
          <a:off x="1079500" y="1049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89535</xdr:rowOff>
    </xdr:from>
    <xdr:to>
      <xdr:col>10</xdr:col>
      <xdr:colOff>114300</xdr:colOff>
      <xdr:row>61</xdr:row>
      <xdr:rowOff>97155</xdr:rowOff>
    </xdr:to>
    <xdr:cxnSp macro="">
      <xdr:nvCxnSpPr>
        <xdr:cNvPr id="194" name="直線コネクタ 193">
          <a:extLst>
            <a:ext uri="{FF2B5EF4-FFF2-40B4-BE49-F238E27FC236}">
              <a16:creationId xmlns:a16="http://schemas.microsoft.com/office/drawing/2014/main" id="{D4E2B34B-7E43-43A6-9346-E0CE7564BB50}"/>
            </a:ext>
          </a:extLst>
        </xdr:cNvPr>
        <xdr:cNvCxnSpPr/>
      </xdr:nvCxnSpPr>
      <xdr:spPr>
        <a:xfrm>
          <a:off x="1130300" y="1054798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74947</xdr:rowOff>
    </xdr:from>
    <xdr:ext cx="405111" cy="259045"/>
    <xdr:sp macro="" textlink="">
      <xdr:nvSpPr>
        <xdr:cNvPr id="195" name="n_1aveValue【体育館・プール】&#10;有形固定資産減価償却率">
          <a:extLst>
            <a:ext uri="{FF2B5EF4-FFF2-40B4-BE49-F238E27FC236}">
              <a16:creationId xmlns:a16="http://schemas.microsoft.com/office/drawing/2014/main" id="{C8EC1F4B-8674-46C4-AD5E-001D8FE37784}"/>
            </a:ext>
          </a:extLst>
        </xdr:cNvPr>
        <xdr:cNvSpPr txBox="1"/>
      </xdr:nvSpPr>
      <xdr:spPr>
        <a:xfrm>
          <a:off x="3582044" y="1019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82567</xdr:rowOff>
    </xdr:from>
    <xdr:ext cx="405111" cy="259045"/>
    <xdr:sp macro="" textlink="">
      <xdr:nvSpPr>
        <xdr:cNvPr id="196" name="n_2aveValue【体育館・プール】&#10;有形固定資産減価償却率">
          <a:extLst>
            <a:ext uri="{FF2B5EF4-FFF2-40B4-BE49-F238E27FC236}">
              <a16:creationId xmlns:a16="http://schemas.microsoft.com/office/drawing/2014/main" id="{54E698B7-D5F1-4355-B93D-1D8DDD83181A}"/>
            </a:ext>
          </a:extLst>
        </xdr:cNvPr>
        <xdr:cNvSpPr txBox="1"/>
      </xdr:nvSpPr>
      <xdr:spPr>
        <a:xfrm>
          <a:off x="2705744" y="10198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126382</xdr:rowOff>
    </xdr:from>
    <xdr:ext cx="405111" cy="259045"/>
    <xdr:sp macro="" textlink="">
      <xdr:nvSpPr>
        <xdr:cNvPr id="197" name="n_3aveValue【体育館・プール】&#10;有形固定資産減価償却率">
          <a:extLst>
            <a:ext uri="{FF2B5EF4-FFF2-40B4-BE49-F238E27FC236}">
              <a16:creationId xmlns:a16="http://schemas.microsoft.com/office/drawing/2014/main" id="{D50D7D52-1D97-4219-B09A-9BB2D4027AB7}"/>
            </a:ext>
          </a:extLst>
        </xdr:cNvPr>
        <xdr:cNvSpPr txBox="1"/>
      </xdr:nvSpPr>
      <xdr:spPr>
        <a:xfrm>
          <a:off x="181674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111142</xdr:rowOff>
    </xdr:from>
    <xdr:ext cx="405111" cy="259045"/>
    <xdr:sp macro="" textlink="">
      <xdr:nvSpPr>
        <xdr:cNvPr id="198" name="n_4aveValue【体育館・プール】&#10;有形固定資産減価償却率">
          <a:extLst>
            <a:ext uri="{FF2B5EF4-FFF2-40B4-BE49-F238E27FC236}">
              <a16:creationId xmlns:a16="http://schemas.microsoft.com/office/drawing/2014/main" id="{1269DED7-309C-4EE9-BF27-D8DDD4D6E427}"/>
            </a:ext>
          </a:extLst>
        </xdr:cNvPr>
        <xdr:cNvSpPr txBox="1"/>
      </xdr:nvSpPr>
      <xdr:spPr>
        <a:xfrm>
          <a:off x="927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59072</xdr:rowOff>
    </xdr:from>
    <xdr:ext cx="405111" cy="259045"/>
    <xdr:sp macro="" textlink="">
      <xdr:nvSpPr>
        <xdr:cNvPr id="199" name="n_1mainValue【体育館・プール】&#10;有形固定資産減価償却率">
          <a:extLst>
            <a:ext uri="{FF2B5EF4-FFF2-40B4-BE49-F238E27FC236}">
              <a16:creationId xmlns:a16="http://schemas.microsoft.com/office/drawing/2014/main" id="{CF06E6D0-1B21-4845-ABB3-2DD71C119B86}"/>
            </a:ext>
          </a:extLst>
        </xdr:cNvPr>
        <xdr:cNvSpPr txBox="1"/>
      </xdr:nvSpPr>
      <xdr:spPr>
        <a:xfrm>
          <a:off x="3582044" y="1051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68597</xdr:rowOff>
    </xdr:from>
    <xdr:ext cx="405111" cy="259045"/>
    <xdr:sp macro="" textlink="">
      <xdr:nvSpPr>
        <xdr:cNvPr id="200" name="n_2mainValue【体育館・プール】&#10;有形固定資産減価償却率">
          <a:extLst>
            <a:ext uri="{FF2B5EF4-FFF2-40B4-BE49-F238E27FC236}">
              <a16:creationId xmlns:a16="http://schemas.microsoft.com/office/drawing/2014/main" id="{B9761535-20AA-4516-A86A-0800D6A0BBF8}"/>
            </a:ext>
          </a:extLst>
        </xdr:cNvPr>
        <xdr:cNvSpPr txBox="1"/>
      </xdr:nvSpPr>
      <xdr:spPr>
        <a:xfrm>
          <a:off x="2705744" y="1052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139082</xdr:rowOff>
    </xdr:from>
    <xdr:ext cx="405111" cy="259045"/>
    <xdr:sp macro="" textlink="">
      <xdr:nvSpPr>
        <xdr:cNvPr id="201" name="n_3mainValue【体育館・プール】&#10;有形固定資産減価償却率">
          <a:extLst>
            <a:ext uri="{FF2B5EF4-FFF2-40B4-BE49-F238E27FC236}">
              <a16:creationId xmlns:a16="http://schemas.microsoft.com/office/drawing/2014/main" id="{672B3AF2-92EB-4087-A08B-BFF715C1E9A7}"/>
            </a:ext>
          </a:extLst>
        </xdr:cNvPr>
        <xdr:cNvSpPr txBox="1"/>
      </xdr:nvSpPr>
      <xdr:spPr>
        <a:xfrm>
          <a:off x="1816744" y="1059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131462</xdr:rowOff>
    </xdr:from>
    <xdr:ext cx="405111" cy="259045"/>
    <xdr:sp macro="" textlink="">
      <xdr:nvSpPr>
        <xdr:cNvPr id="202" name="n_4mainValue【体育館・プール】&#10;有形固定資産減価償却率">
          <a:extLst>
            <a:ext uri="{FF2B5EF4-FFF2-40B4-BE49-F238E27FC236}">
              <a16:creationId xmlns:a16="http://schemas.microsoft.com/office/drawing/2014/main" id="{0EEC5414-ED29-48E2-96B6-E9311A6CD33A}"/>
            </a:ext>
          </a:extLst>
        </xdr:cNvPr>
        <xdr:cNvSpPr txBox="1"/>
      </xdr:nvSpPr>
      <xdr:spPr>
        <a:xfrm>
          <a:off x="927744" y="10589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C942AFA8-E62C-4EAA-9FA5-A651129C70B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44470C62-66B0-474F-860C-F4B02B78DEF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7849B54D-61C3-4E9A-B044-F0E5D44EB10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955D28B1-13EA-4115-AD56-05D5669AFD3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80C8B3CF-A1FE-4A75-B792-421D1A50BC4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42484FDA-52FA-4738-B293-97133A0BFC7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5CD55D00-73D0-4009-8BA6-9AAD8765609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69B4773B-B5EC-4A5B-BBF8-DF252DEA0D0D}"/>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2A7BF79B-6D32-4947-A6DF-C1D53EE24C2C}"/>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81E3756C-3F24-4741-A153-33C6D7E4746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3" name="直線コネクタ 212">
          <a:extLst>
            <a:ext uri="{FF2B5EF4-FFF2-40B4-BE49-F238E27FC236}">
              <a16:creationId xmlns:a16="http://schemas.microsoft.com/office/drawing/2014/main" id="{AB9FFC78-EFA7-40B5-8D26-F852DA0D008A}"/>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4" name="テキスト ボックス 213">
          <a:extLst>
            <a:ext uri="{FF2B5EF4-FFF2-40B4-BE49-F238E27FC236}">
              <a16:creationId xmlns:a16="http://schemas.microsoft.com/office/drawing/2014/main" id="{861DE4C5-4E81-480D-8136-A782CCAE5174}"/>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5" name="直線コネクタ 214">
          <a:extLst>
            <a:ext uri="{FF2B5EF4-FFF2-40B4-BE49-F238E27FC236}">
              <a16:creationId xmlns:a16="http://schemas.microsoft.com/office/drawing/2014/main" id="{87DB75C7-C131-4A4A-A822-339E98A528F5}"/>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6" name="テキスト ボックス 215">
          <a:extLst>
            <a:ext uri="{FF2B5EF4-FFF2-40B4-BE49-F238E27FC236}">
              <a16:creationId xmlns:a16="http://schemas.microsoft.com/office/drawing/2014/main" id="{A7D6366A-7B46-480B-B4DC-834F471F679B}"/>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7" name="直線コネクタ 216">
          <a:extLst>
            <a:ext uri="{FF2B5EF4-FFF2-40B4-BE49-F238E27FC236}">
              <a16:creationId xmlns:a16="http://schemas.microsoft.com/office/drawing/2014/main" id="{7739AB1A-FA10-40DC-B943-219B57F74BF5}"/>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8" name="テキスト ボックス 217">
          <a:extLst>
            <a:ext uri="{FF2B5EF4-FFF2-40B4-BE49-F238E27FC236}">
              <a16:creationId xmlns:a16="http://schemas.microsoft.com/office/drawing/2014/main" id="{0F9A512E-27F5-43C5-92F3-88744024835E}"/>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9" name="直線コネクタ 218">
          <a:extLst>
            <a:ext uri="{FF2B5EF4-FFF2-40B4-BE49-F238E27FC236}">
              <a16:creationId xmlns:a16="http://schemas.microsoft.com/office/drawing/2014/main" id="{6DEA4AE6-37CD-413A-A51B-33195EF65C56}"/>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0" name="テキスト ボックス 219">
          <a:extLst>
            <a:ext uri="{FF2B5EF4-FFF2-40B4-BE49-F238E27FC236}">
              <a16:creationId xmlns:a16="http://schemas.microsoft.com/office/drawing/2014/main" id="{618D113B-7E42-4AE1-AE0F-0797378861FD}"/>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1" name="直線コネクタ 220">
          <a:extLst>
            <a:ext uri="{FF2B5EF4-FFF2-40B4-BE49-F238E27FC236}">
              <a16:creationId xmlns:a16="http://schemas.microsoft.com/office/drawing/2014/main" id="{325AFDE0-AFF9-43F7-9515-2D5106693313}"/>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2" name="テキスト ボックス 221">
          <a:extLst>
            <a:ext uri="{FF2B5EF4-FFF2-40B4-BE49-F238E27FC236}">
              <a16:creationId xmlns:a16="http://schemas.microsoft.com/office/drawing/2014/main" id="{7171C7DD-3D02-43AE-854A-0DC5373182ED}"/>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3" name="直線コネクタ 222">
          <a:extLst>
            <a:ext uri="{FF2B5EF4-FFF2-40B4-BE49-F238E27FC236}">
              <a16:creationId xmlns:a16="http://schemas.microsoft.com/office/drawing/2014/main" id="{842D19C1-376E-4FEF-B610-6FBDCA09A2DF}"/>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4" name="テキスト ボックス 223">
          <a:extLst>
            <a:ext uri="{FF2B5EF4-FFF2-40B4-BE49-F238E27FC236}">
              <a16:creationId xmlns:a16="http://schemas.microsoft.com/office/drawing/2014/main" id="{37769D85-0CC3-49BD-8DD1-17203D120FB0}"/>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ACE82D64-3E0E-4871-ACCB-A91545B5D80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EC44D647-EA50-40A3-A933-19A9828F8D8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036DA620-3D2C-409C-904C-A166E040B976}"/>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74132</xdr:rowOff>
    </xdr:from>
    <xdr:to>
      <xdr:col>54</xdr:col>
      <xdr:colOff>189865</xdr:colOff>
      <xdr:row>64</xdr:row>
      <xdr:rowOff>99278</xdr:rowOff>
    </xdr:to>
    <xdr:cxnSp macro="">
      <xdr:nvCxnSpPr>
        <xdr:cNvPr id="228" name="直線コネクタ 227">
          <a:extLst>
            <a:ext uri="{FF2B5EF4-FFF2-40B4-BE49-F238E27FC236}">
              <a16:creationId xmlns:a16="http://schemas.microsoft.com/office/drawing/2014/main" id="{4B87D880-8F85-4EB6-AB93-0403A745A10C}"/>
            </a:ext>
          </a:extLst>
        </xdr:cNvPr>
        <xdr:cNvCxnSpPr/>
      </xdr:nvCxnSpPr>
      <xdr:spPr>
        <a:xfrm flipV="1">
          <a:off x="10476865" y="9503882"/>
          <a:ext cx="0" cy="1568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103105</xdr:rowOff>
    </xdr:from>
    <xdr:ext cx="469744" cy="259045"/>
    <xdr:sp macro="" textlink="">
      <xdr:nvSpPr>
        <xdr:cNvPr id="229" name="【体育館・プール】&#10;一人当たり面積最小値テキスト">
          <a:extLst>
            <a:ext uri="{FF2B5EF4-FFF2-40B4-BE49-F238E27FC236}">
              <a16:creationId xmlns:a16="http://schemas.microsoft.com/office/drawing/2014/main" id="{026D256E-CA37-415A-8A03-37D0C4FC3DC2}"/>
            </a:ext>
          </a:extLst>
        </xdr:cNvPr>
        <xdr:cNvSpPr txBox="1"/>
      </xdr:nvSpPr>
      <xdr:spPr>
        <a:xfrm>
          <a:off x="10515600" y="11075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99278</xdr:rowOff>
    </xdr:from>
    <xdr:to>
      <xdr:col>55</xdr:col>
      <xdr:colOff>88900</xdr:colOff>
      <xdr:row>64</xdr:row>
      <xdr:rowOff>99278</xdr:rowOff>
    </xdr:to>
    <xdr:cxnSp macro="">
      <xdr:nvCxnSpPr>
        <xdr:cNvPr id="230" name="直線コネクタ 229">
          <a:extLst>
            <a:ext uri="{FF2B5EF4-FFF2-40B4-BE49-F238E27FC236}">
              <a16:creationId xmlns:a16="http://schemas.microsoft.com/office/drawing/2014/main" id="{90F6E15A-4369-45EE-A3E6-8F84E98ECBAC}"/>
            </a:ext>
          </a:extLst>
        </xdr:cNvPr>
        <xdr:cNvCxnSpPr/>
      </xdr:nvCxnSpPr>
      <xdr:spPr>
        <a:xfrm>
          <a:off x="10388600" y="11072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20809</xdr:rowOff>
    </xdr:from>
    <xdr:ext cx="469744" cy="259045"/>
    <xdr:sp macro="" textlink="">
      <xdr:nvSpPr>
        <xdr:cNvPr id="231" name="【体育館・プール】&#10;一人当たり面積最大値テキスト">
          <a:extLst>
            <a:ext uri="{FF2B5EF4-FFF2-40B4-BE49-F238E27FC236}">
              <a16:creationId xmlns:a16="http://schemas.microsoft.com/office/drawing/2014/main" id="{605C986B-F4ED-43CE-AA72-D5BB8D96D6BC}"/>
            </a:ext>
          </a:extLst>
        </xdr:cNvPr>
        <xdr:cNvSpPr txBox="1"/>
      </xdr:nvSpPr>
      <xdr:spPr>
        <a:xfrm>
          <a:off x="10515600" y="9279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74132</xdr:rowOff>
    </xdr:from>
    <xdr:to>
      <xdr:col>55</xdr:col>
      <xdr:colOff>88900</xdr:colOff>
      <xdr:row>55</xdr:row>
      <xdr:rowOff>74132</xdr:rowOff>
    </xdr:to>
    <xdr:cxnSp macro="">
      <xdr:nvCxnSpPr>
        <xdr:cNvPr id="232" name="直線コネクタ 231">
          <a:extLst>
            <a:ext uri="{FF2B5EF4-FFF2-40B4-BE49-F238E27FC236}">
              <a16:creationId xmlns:a16="http://schemas.microsoft.com/office/drawing/2014/main" id="{47BAE7EF-C776-49FB-821C-A634E5BFE213}"/>
            </a:ext>
          </a:extLst>
        </xdr:cNvPr>
        <xdr:cNvCxnSpPr/>
      </xdr:nvCxnSpPr>
      <xdr:spPr>
        <a:xfrm>
          <a:off x="10388600" y="9503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100420</xdr:rowOff>
    </xdr:from>
    <xdr:ext cx="469744" cy="259045"/>
    <xdr:sp macro="" textlink="">
      <xdr:nvSpPr>
        <xdr:cNvPr id="233" name="【体育館・プール】&#10;一人当たり面積平均値テキスト">
          <a:extLst>
            <a:ext uri="{FF2B5EF4-FFF2-40B4-BE49-F238E27FC236}">
              <a16:creationId xmlns:a16="http://schemas.microsoft.com/office/drawing/2014/main" id="{B15F4D11-042D-4763-9716-76A87428E26A}"/>
            </a:ext>
          </a:extLst>
        </xdr:cNvPr>
        <xdr:cNvSpPr txBox="1"/>
      </xdr:nvSpPr>
      <xdr:spPr>
        <a:xfrm>
          <a:off x="10515600" y="105588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77543</xdr:rowOff>
    </xdr:from>
    <xdr:to>
      <xdr:col>55</xdr:col>
      <xdr:colOff>50800</xdr:colOff>
      <xdr:row>63</xdr:row>
      <xdr:rowOff>7693</xdr:rowOff>
    </xdr:to>
    <xdr:sp macro="" textlink="">
      <xdr:nvSpPr>
        <xdr:cNvPr id="234" name="フローチャート: 判断 233">
          <a:extLst>
            <a:ext uri="{FF2B5EF4-FFF2-40B4-BE49-F238E27FC236}">
              <a16:creationId xmlns:a16="http://schemas.microsoft.com/office/drawing/2014/main" id="{F7BBC26A-1355-4372-8B2D-94EDE60395D0}"/>
            </a:ext>
          </a:extLst>
        </xdr:cNvPr>
        <xdr:cNvSpPr/>
      </xdr:nvSpPr>
      <xdr:spPr>
        <a:xfrm>
          <a:off x="10426700" y="1070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91585</xdr:rowOff>
    </xdr:from>
    <xdr:to>
      <xdr:col>50</xdr:col>
      <xdr:colOff>165100</xdr:colOff>
      <xdr:row>63</xdr:row>
      <xdr:rowOff>21735</xdr:rowOff>
    </xdr:to>
    <xdr:sp macro="" textlink="">
      <xdr:nvSpPr>
        <xdr:cNvPr id="235" name="フローチャート: 判断 234">
          <a:extLst>
            <a:ext uri="{FF2B5EF4-FFF2-40B4-BE49-F238E27FC236}">
              <a16:creationId xmlns:a16="http://schemas.microsoft.com/office/drawing/2014/main" id="{23CFBB0E-38B6-4738-AAD1-AA416C1713A1}"/>
            </a:ext>
          </a:extLst>
        </xdr:cNvPr>
        <xdr:cNvSpPr/>
      </xdr:nvSpPr>
      <xdr:spPr>
        <a:xfrm>
          <a:off x="9588500" y="1072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93218</xdr:rowOff>
    </xdr:from>
    <xdr:to>
      <xdr:col>46</xdr:col>
      <xdr:colOff>38100</xdr:colOff>
      <xdr:row>63</xdr:row>
      <xdr:rowOff>23368</xdr:rowOff>
    </xdr:to>
    <xdr:sp macro="" textlink="">
      <xdr:nvSpPr>
        <xdr:cNvPr id="236" name="フローチャート: 判断 235">
          <a:extLst>
            <a:ext uri="{FF2B5EF4-FFF2-40B4-BE49-F238E27FC236}">
              <a16:creationId xmlns:a16="http://schemas.microsoft.com/office/drawing/2014/main" id="{49B58216-8F9F-4668-B9D6-CD2F3BE5E7B6}"/>
            </a:ext>
          </a:extLst>
        </xdr:cNvPr>
        <xdr:cNvSpPr/>
      </xdr:nvSpPr>
      <xdr:spPr>
        <a:xfrm>
          <a:off x="8699500" y="1072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472</xdr:rowOff>
    </xdr:from>
    <xdr:to>
      <xdr:col>41</xdr:col>
      <xdr:colOff>101600</xdr:colOff>
      <xdr:row>63</xdr:row>
      <xdr:rowOff>102072</xdr:rowOff>
    </xdr:to>
    <xdr:sp macro="" textlink="">
      <xdr:nvSpPr>
        <xdr:cNvPr id="237" name="フローチャート: 判断 236">
          <a:extLst>
            <a:ext uri="{FF2B5EF4-FFF2-40B4-BE49-F238E27FC236}">
              <a16:creationId xmlns:a16="http://schemas.microsoft.com/office/drawing/2014/main" id="{16FC0995-79F8-4973-BF88-55B986AC03A0}"/>
            </a:ext>
          </a:extLst>
        </xdr:cNvPr>
        <xdr:cNvSpPr/>
      </xdr:nvSpPr>
      <xdr:spPr>
        <a:xfrm>
          <a:off x="7810500" y="10801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10595</xdr:rowOff>
    </xdr:from>
    <xdr:to>
      <xdr:col>36</xdr:col>
      <xdr:colOff>165100</xdr:colOff>
      <xdr:row>63</xdr:row>
      <xdr:rowOff>112195</xdr:rowOff>
    </xdr:to>
    <xdr:sp macro="" textlink="">
      <xdr:nvSpPr>
        <xdr:cNvPr id="238" name="フローチャート: 判断 237">
          <a:extLst>
            <a:ext uri="{FF2B5EF4-FFF2-40B4-BE49-F238E27FC236}">
              <a16:creationId xmlns:a16="http://schemas.microsoft.com/office/drawing/2014/main" id="{F5EBC00C-351A-4886-B534-376DD4C1A6B1}"/>
            </a:ext>
          </a:extLst>
        </xdr:cNvPr>
        <xdr:cNvSpPr/>
      </xdr:nvSpPr>
      <xdr:spPr>
        <a:xfrm>
          <a:off x="6921500" y="1081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336264EF-3F06-47D2-A2FA-3A831AD886E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3A6E9DA-BA27-4EFA-BE59-3F9751555BA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DB615481-295A-4569-850B-1728058084B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775F4646-7520-46CF-B305-D8D9067FF98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A78B3DE9-486C-4CA4-B11B-448637D4799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150695</xdr:rowOff>
    </xdr:from>
    <xdr:to>
      <xdr:col>55</xdr:col>
      <xdr:colOff>50800</xdr:colOff>
      <xdr:row>64</xdr:row>
      <xdr:rowOff>80845</xdr:rowOff>
    </xdr:to>
    <xdr:sp macro="" textlink="">
      <xdr:nvSpPr>
        <xdr:cNvPr id="244" name="楕円 243">
          <a:extLst>
            <a:ext uri="{FF2B5EF4-FFF2-40B4-BE49-F238E27FC236}">
              <a16:creationId xmlns:a16="http://schemas.microsoft.com/office/drawing/2014/main" id="{3E92DEB6-CEA1-4CE2-ADA2-4A5F5D4D88E4}"/>
            </a:ext>
          </a:extLst>
        </xdr:cNvPr>
        <xdr:cNvSpPr/>
      </xdr:nvSpPr>
      <xdr:spPr>
        <a:xfrm>
          <a:off x="10426700" y="10952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65622</xdr:rowOff>
    </xdr:from>
    <xdr:ext cx="469744" cy="259045"/>
    <xdr:sp macro="" textlink="">
      <xdr:nvSpPr>
        <xdr:cNvPr id="245" name="【体育館・プール】&#10;一人当たり面積該当値テキスト">
          <a:extLst>
            <a:ext uri="{FF2B5EF4-FFF2-40B4-BE49-F238E27FC236}">
              <a16:creationId xmlns:a16="http://schemas.microsoft.com/office/drawing/2014/main" id="{4D860801-FC03-4556-AFDD-6FDA54662638}"/>
            </a:ext>
          </a:extLst>
        </xdr:cNvPr>
        <xdr:cNvSpPr txBox="1"/>
      </xdr:nvSpPr>
      <xdr:spPr>
        <a:xfrm>
          <a:off x="10515600" y="10866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153634</xdr:rowOff>
    </xdr:from>
    <xdr:to>
      <xdr:col>50</xdr:col>
      <xdr:colOff>165100</xdr:colOff>
      <xdr:row>64</xdr:row>
      <xdr:rowOff>83784</xdr:rowOff>
    </xdr:to>
    <xdr:sp macro="" textlink="">
      <xdr:nvSpPr>
        <xdr:cNvPr id="246" name="楕円 245">
          <a:extLst>
            <a:ext uri="{FF2B5EF4-FFF2-40B4-BE49-F238E27FC236}">
              <a16:creationId xmlns:a16="http://schemas.microsoft.com/office/drawing/2014/main" id="{E701DE05-D6C9-450C-A263-F16E00B47DEA}"/>
            </a:ext>
          </a:extLst>
        </xdr:cNvPr>
        <xdr:cNvSpPr/>
      </xdr:nvSpPr>
      <xdr:spPr>
        <a:xfrm>
          <a:off x="9588500" y="10954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30045</xdr:rowOff>
    </xdr:from>
    <xdr:to>
      <xdr:col>55</xdr:col>
      <xdr:colOff>0</xdr:colOff>
      <xdr:row>64</xdr:row>
      <xdr:rowOff>32984</xdr:rowOff>
    </xdr:to>
    <xdr:cxnSp macro="">
      <xdr:nvCxnSpPr>
        <xdr:cNvPr id="247" name="直線コネクタ 246">
          <a:extLst>
            <a:ext uri="{FF2B5EF4-FFF2-40B4-BE49-F238E27FC236}">
              <a16:creationId xmlns:a16="http://schemas.microsoft.com/office/drawing/2014/main" id="{4E642684-BE35-40A4-940B-4B63DA1ED763}"/>
            </a:ext>
          </a:extLst>
        </xdr:cNvPr>
        <xdr:cNvCxnSpPr/>
      </xdr:nvCxnSpPr>
      <xdr:spPr>
        <a:xfrm flipV="1">
          <a:off x="9639300" y="11002845"/>
          <a:ext cx="8382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155266</xdr:rowOff>
    </xdr:from>
    <xdr:to>
      <xdr:col>46</xdr:col>
      <xdr:colOff>38100</xdr:colOff>
      <xdr:row>64</xdr:row>
      <xdr:rowOff>85416</xdr:rowOff>
    </xdr:to>
    <xdr:sp macro="" textlink="">
      <xdr:nvSpPr>
        <xdr:cNvPr id="248" name="楕円 247">
          <a:extLst>
            <a:ext uri="{FF2B5EF4-FFF2-40B4-BE49-F238E27FC236}">
              <a16:creationId xmlns:a16="http://schemas.microsoft.com/office/drawing/2014/main" id="{CB8FD802-4DC7-4D8E-8EDC-A390194F5CB3}"/>
            </a:ext>
          </a:extLst>
        </xdr:cNvPr>
        <xdr:cNvSpPr/>
      </xdr:nvSpPr>
      <xdr:spPr>
        <a:xfrm>
          <a:off x="8699500" y="1095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32984</xdr:rowOff>
    </xdr:from>
    <xdr:to>
      <xdr:col>50</xdr:col>
      <xdr:colOff>114300</xdr:colOff>
      <xdr:row>64</xdr:row>
      <xdr:rowOff>34616</xdr:rowOff>
    </xdr:to>
    <xdr:cxnSp macro="">
      <xdr:nvCxnSpPr>
        <xdr:cNvPr id="249" name="直線コネクタ 248">
          <a:extLst>
            <a:ext uri="{FF2B5EF4-FFF2-40B4-BE49-F238E27FC236}">
              <a16:creationId xmlns:a16="http://schemas.microsoft.com/office/drawing/2014/main" id="{28E9227A-C6D1-4BF6-938A-2034AFF419DC}"/>
            </a:ext>
          </a:extLst>
        </xdr:cNvPr>
        <xdr:cNvCxnSpPr/>
      </xdr:nvCxnSpPr>
      <xdr:spPr>
        <a:xfrm flipV="1">
          <a:off x="8750300" y="11005784"/>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156900</xdr:rowOff>
    </xdr:from>
    <xdr:to>
      <xdr:col>41</xdr:col>
      <xdr:colOff>101600</xdr:colOff>
      <xdr:row>64</xdr:row>
      <xdr:rowOff>87050</xdr:rowOff>
    </xdr:to>
    <xdr:sp macro="" textlink="">
      <xdr:nvSpPr>
        <xdr:cNvPr id="250" name="楕円 249">
          <a:extLst>
            <a:ext uri="{FF2B5EF4-FFF2-40B4-BE49-F238E27FC236}">
              <a16:creationId xmlns:a16="http://schemas.microsoft.com/office/drawing/2014/main" id="{1A84BB86-F425-4ACC-8040-D9D7B8523E70}"/>
            </a:ext>
          </a:extLst>
        </xdr:cNvPr>
        <xdr:cNvSpPr/>
      </xdr:nvSpPr>
      <xdr:spPr>
        <a:xfrm>
          <a:off x="7810500" y="1095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34616</xdr:rowOff>
    </xdr:from>
    <xdr:to>
      <xdr:col>45</xdr:col>
      <xdr:colOff>177800</xdr:colOff>
      <xdr:row>64</xdr:row>
      <xdr:rowOff>36250</xdr:rowOff>
    </xdr:to>
    <xdr:cxnSp macro="">
      <xdr:nvCxnSpPr>
        <xdr:cNvPr id="251" name="直線コネクタ 250">
          <a:extLst>
            <a:ext uri="{FF2B5EF4-FFF2-40B4-BE49-F238E27FC236}">
              <a16:creationId xmlns:a16="http://schemas.microsoft.com/office/drawing/2014/main" id="{BC793410-9D41-40CC-9FF0-A7E0070AE271}"/>
            </a:ext>
          </a:extLst>
        </xdr:cNvPr>
        <xdr:cNvCxnSpPr/>
      </xdr:nvCxnSpPr>
      <xdr:spPr>
        <a:xfrm flipV="1">
          <a:off x="7861300" y="11007416"/>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165717</xdr:rowOff>
    </xdr:from>
    <xdr:to>
      <xdr:col>36</xdr:col>
      <xdr:colOff>165100</xdr:colOff>
      <xdr:row>64</xdr:row>
      <xdr:rowOff>95867</xdr:rowOff>
    </xdr:to>
    <xdr:sp macro="" textlink="">
      <xdr:nvSpPr>
        <xdr:cNvPr id="252" name="楕円 251">
          <a:extLst>
            <a:ext uri="{FF2B5EF4-FFF2-40B4-BE49-F238E27FC236}">
              <a16:creationId xmlns:a16="http://schemas.microsoft.com/office/drawing/2014/main" id="{2A86DCFA-0871-4F4F-BC6F-89BD7D27ECD0}"/>
            </a:ext>
          </a:extLst>
        </xdr:cNvPr>
        <xdr:cNvSpPr/>
      </xdr:nvSpPr>
      <xdr:spPr>
        <a:xfrm>
          <a:off x="6921500" y="1096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36250</xdr:rowOff>
    </xdr:from>
    <xdr:to>
      <xdr:col>41</xdr:col>
      <xdr:colOff>50800</xdr:colOff>
      <xdr:row>64</xdr:row>
      <xdr:rowOff>45067</xdr:rowOff>
    </xdr:to>
    <xdr:cxnSp macro="">
      <xdr:nvCxnSpPr>
        <xdr:cNvPr id="253" name="直線コネクタ 252">
          <a:extLst>
            <a:ext uri="{FF2B5EF4-FFF2-40B4-BE49-F238E27FC236}">
              <a16:creationId xmlns:a16="http://schemas.microsoft.com/office/drawing/2014/main" id="{16D0F1D2-0C30-4F67-B657-1028D9CFE587}"/>
            </a:ext>
          </a:extLst>
        </xdr:cNvPr>
        <xdr:cNvCxnSpPr/>
      </xdr:nvCxnSpPr>
      <xdr:spPr>
        <a:xfrm flipV="1">
          <a:off x="6972300" y="11009050"/>
          <a:ext cx="889000" cy="8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38262</xdr:rowOff>
    </xdr:from>
    <xdr:ext cx="469744" cy="259045"/>
    <xdr:sp macro="" textlink="">
      <xdr:nvSpPr>
        <xdr:cNvPr id="254" name="n_1aveValue【体育館・プール】&#10;一人当たり面積">
          <a:extLst>
            <a:ext uri="{FF2B5EF4-FFF2-40B4-BE49-F238E27FC236}">
              <a16:creationId xmlns:a16="http://schemas.microsoft.com/office/drawing/2014/main" id="{C195C102-DADB-4C09-83C8-39DC8DCFAB1D}"/>
            </a:ext>
          </a:extLst>
        </xdr:cNvPr>
        <xdr:cNvSpPr txBox="1"/>
      </xdr:nvSpPr>
      <xdr:spPr>
        <a:xfrm>
          <a:off x="9391727" y="1049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39895</xdr:rowOff>
    </xdr:from>
    <xdr:ext cx="469744" cy="259045"/>
    <xdr:sp macro="" textlink="">
      <xdr:nvSpPr>
        <xdr:cNvPr id="255" name="n_2aveValue【体育館・プール】&#10;一人当たり面積">
          <a:extLst>
            <a:ext uri="{FF2B5EF4-FFF2-40B4-BE49-F238E27FC236}">
              <a16:creationId xmlns:a16="http://schemas.microsoft.com/office/drawing/2014/main" id="{018DB191-6F3D-482D-9FB0-CEB328B7C0B6}"/>
            </a:ext>
          </a:extLst>
        </xdr:cNvPr>
        <xdr:cNvSpPr txBox="1"/>
      </xdr:nvSpPr>
      <xdr:spPr>
        <a:xfrm>
          <a:off x="8515427" y="10498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118599</xdr:rowOff>
    </xdr:from>
    <xdr:ext cx="469744" cy="259045"/>
    <xdr:sp macro="" textlink="">
      <xdr:nvSpPr>
        <xdr:cNvPr id="256" name="n_3aveValue【体育館・プール】&#10;一人当たり面積">
          <a:extLst>
            <a:ext uri="{FF2B5EF4-FFF2-40B4-BE49-F238E27FC236}">
              <a16:creationId xmlns:a16="http://schemas.microsoft.com/office/drawing/2014/main" id="{EF65D18C-10CE-4F3B-8DE0-6F9314F6AA05}"/>
            </a:ext>
          </a:extLst>
        </xdr:cNvPr>
        <xdr:cNvSpPr txBox="1"/>
      </xdr:nvSpPr>
      <xdr:spPr>
        <a:xfrm>
          <a:off x="7626427" y="10577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128722</xdr:rowOff>
    </xdr:from>
    <xdr:ext cx="469744" cy="259045"/>
    <xdr:sp macro="" textlink="">
      <xdr:nvSpPr>
        <xdr:cNvPr id="257" name="n_4aveValue【体育館・プール】&#10;一人当たり面積">
          <a:extLst>
            <a:ext uri="{FF2B5EF4-FFF2-40B4-BE49-F238E27FC236}">
              <a16:creationId xmlns:a16="http://schemas.microsoft.com/office/drawing/2014/main" id="{4236E5C6-C548-4ABE-BAAF-2EDF7983B2FE}"/>
            </a:ext>
          </a:extLst>
        </xdr:cNvPr>
        <xdr:cNvSpPr txBox="1"/>
      </xdr:nvSpPr>
      <xdr:spPr>
        <a:xfrm>
          <a:off x="6737427" y="1058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74911</xdr:rowOff>
    </xdr:from>
    <xdr:ext cx="469744" cy="259045"/>
    <xdr:sp macro="" textlink="">
      <xdr:nvSpPr>
        <xdr:cNvPr id="258" name="n_1mainValue【体育館・プール】&#10;一人当たり面積">
          <a:extLst>
            <a:ext uri="{FF2B5EF4-FFF2-40B4-BE49-F238E27FC236}">
              <a16:creationId xmlns:a16="http://schemas.microsoft.com/office/drawing/2014/main" id="{37AF616A-DB8E-483E-9E2F-4F3B0C866E9D}"/>
            </a:ext>
          </a:extLst>
        </xdr:cNvPr>
        <xdr:cNvSpPr txBox="1"/>
      </xdr:nvSpPr>
      <xdr:spPr>
        <a:xfrm>
          <a:off x="9391727" y="11047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76543</xdr:rowOff>
    </xdr:from>
    <xdr:ext cx="469744" cy="259045"/>
    <xdr:sp macro="" textlink="">
      <xdr:nvSpPr>
        <xdr:cNvPr id="259" name="n_2mainValue【体育館・プール】&#10;一人当たり面積">
          <a:extLst>
            <a:ext uri="{FF2B5EF4-FFF2-40B4-BE49-F238E27FC236}">
              <a16:creationId xmlns:a16="http://schemas.microsoft.com/office/drawing/2014/main" id="{85591E06-0276-4221-945B-58061C57467B}"/>
            </a:ext>
          </a:extLst>
        </xdr:cNvPr>
        <xdr:cNvSpPr txBox="1"/>
      </xdr:nvSpPr>
      <xdr:spPr>
        <a:xfrm>
          <a:off x="8515427" y="11049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78177</xdr:rowOff>
    </xdr:from>
    <xdr:ext cx="469744" cy="259045"/>
    <xdr:sp macro="" textlink="">
      <xdr:nvSpPr>
        <xdr:cNvPr id="260" name="n_3mainValue【体育館・プール】&#10;一人当たり面積">
          <a:extLst>
            <a:ext uri="{FF2B5EF4-FFF2-40B4-BE49-F238E27FC236}">
              <a16:creationId xmlns:a16="http://schemas.microsoft.com/office/drawing/2014/main" id="{368E3156-CC07-4EB8-9221-4E2E980028C9}"/>
            </a:ext>
          </a:extLst>
        </xdr:cNvPr>
        <xdr:cNvSpPr txBox="1"/>
      </xdr:nvSpPr>
      <xdr:spPr>
        <a:xfrm>
          <a:off x="7626427" y="1105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86994</xdr:rowOff>
    </xdr:from>
    <xdr:ext cx="469744" cy="259045"/>
    <xdr:sp macro="" textlink="">
      <xdr:nvSpPr>
        <xdr:cNvPr id="261" name="n_4mainValue【体育館・プール】&#10;一人当たり面積">
          <a:extLst>
            <a:ext uri="{FF2B5EF4-FFF2-40B4-BE49-F238E27FC236}">
              <a16:creationId xmlns:a16="http://schemas.microsoft.com/office/drawing/2014/main" id="{0811EF55-DE4F-4853-BF70-5F38FA425C21}"/>
            </a:ext>
          </a:extLst>
        </xdr:cNvPr>
        <xdr:cNvSpPr txBox="1"/>
      </xdr:nvSpPr>
      <xdr:spPr>
        <a:xfrm>
          <a:off x="6737427" y="1105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32222394-4AE9-4B8E-9DF5-0BC07354C64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1AB01CD7-C9D3-4B7A-8D0D-1F8F26FDF94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590AE436-8D4B-4C3D-95DF-804E686789E3}"/>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603B829B-F6D8-4BBB-9201-4BE24458510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A2F4857C-6EBC-43A2-A052-4B33F3D8DED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F94C1892-D74C-4589-95C8-CD2F3F871C4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A33D8006-2C5C-4EE1-B009-6F3F1F12BA8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5A5BCA52-5562-40CC-A22F-D461DE65420D}"/>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82E409F4-18E5-4764-A103-0422B318D08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B0D6BD6E-D54D-4C11-BDA6-34D67801630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1CF78940-794F-4B76-BB87-100764DDEE46}"/>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5B4196F0-0B96-4328-B502-321CABF4B788}"/>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B3C87C85-7450-408F-9206-E6F8A75679E4}"/>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2EAF07E5-13CF-4769-8AC5-898DD10BA1F3}"/>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4CAA8218-0850-4C00-B376-DB4F13ABB791}"/>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ACFBB6D0-355A-44AB-8996-50224B9ACF7E}"/>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2B282C9A-CE3C-44B8-8442-36DC814E1EED}"/>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D5BBEF0F-2CD9-434F-A791-5DCE074AAAAA}"/>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D9538F70-9B13-427D-9E2F-2CAF6C965259}"/>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273D3C91-4B83-479E-889A-B16A61B017E5}"/>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F33E6404-7127-4A5D-9724-BED02212A6E1}"/>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EA69B9BF-CB01-4DE4-8F82-9919655BECB1}"/>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id="{45B750CE-F404-4318-8B49-63F5AB913024}"/>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744D1E2F-E148-465F-87F6-1EC60EA4181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990BE92D-E34D-4714-9C32-40AB6DC0F585}"/>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57694</xdr:rowOff>
    </xdr:from>
    <xdr:to>
      <xdr:col>24</xdr:col>
      <xdr:colOff>62865</xdr:colOff>
      <xdr:row>86</xdr:row>
      <xdr:rowOff>168729</xdr:rowOff>
    </xdr:to>
    <xdr:cxnSp macro="">
      <xdr:nvCxnSpPr>
        <xdr:cNvPr id="287" name="直線コネクタ 286">
          <a:extLst>
            <a:ext uri="{FF2B5EF4-FFF2-40B4-BE49-F238E27FC236}">
              <a16:creationId xmlns:a16="http://schemas.microsoft.com/office/drawing/2014/main" id="{D5639DE5-585E-4672-BA5A-5066AF5A62F6}"/>
            </a:ext>
          </a:extLst>
        </xdr:cNvPr>
        <xdr:cNvCxnSpPr/>
      </xdr:nvCxnSpPr>
      <xdr:spPr>
        <a:xfrm flipV="1">
          <a:off x="4634865" y="13430794"/>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福祉施設】&#10;有形固定資産減価償却率最小値テキスト">
          <a:extLst>
            <a:ext uri="{FF2B5EF4-FFF2-40B4-BE49-F238E27FC236}">
              <a16:creationId xmlns:a16="http://schemas.microsoft.com/office/drawing/2014/main" id="{179E376F-1929-44AC-BAC5-BDDEC09317E3}"/>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a16="http://schemas.microsoft.com/office/drawing/2014/main" id="{8E570059-2A00-41CF-9ACA-B3805B0C7A58}"/>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4371</xdr:rowOff>
    </xdr:from>
    <xdr:ext cx="340478" cy="259045"/>
    <xdr:sp macro="" textlink="">
      <xdr:nvSpPr>
        <xdr:cNvPr id="290" name="【福祉施設】&#10;有形固定資産減価償却率最大値テキスト">
          <a:extLst>
            <a:ext uri="{FF2B5EF4-FFF2-40B4-BE49-F238E27FC236}">
              <a16:creationId xmlns:a16="http://schemas.microsoft.com/office/drawing/2014/main" id="{250006D0-DC0E-472C-B462-0BC8D709EA94}"/>
            </a:ext>
          </a:extLst>
        </xdr:cNvPr>
        <xdr:cNvSpPr txBox="1"/>
      </xdr:nvSpPr>
      <xdr:spPr>
        <a:xfrm>
          <a:off x="4673600" y="132060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57694</xdr:rowOff>
    </xdr:from>
    <xdr:to>
      <xdr:col>24</xdr:col>
      <xdr:colOff>152400</xdr:colOff>
      <xdr:row>78</xdr:row>
      <xdr:rowOff>57694</xdr:rowOff>
    </xdr:to>
    <xdr:cxnSp macro="">
      <xdr:nvCxnSpPr>
        <xdr:cNvPr id="291" name="直線コネクタ 290">
          <a:extLst>
            <a:ext uri="{FF2B5EF4-FFF2-40B4-BE49-F238E27FC236}">
              <a16:creationId xmlns:a16="http://schemas.microsoft.com/office/drawing/2014/main" id="{3A9D0511-7271-4A24-8AE0-60F4B9D7D204}"/>
            </a:ext>
          </a:extLst>
        </xdr:cNvPr>
        <xdr:cNvCxnSpPr/>
      </xdr:nvCxnSpPr>
      <xdr:spPr>
        <a:xfrm>
          <a:off x="4546600" y="1343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140806</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5AF97EE7-0C4F-44C1-9E79-02CD78303A19}"/>
            </a:ext>
          </a:extLst>
        </xdr:cNvPr>
        <xdr:cNvSpPr txBox="1"/>
      </xdr:nvSpPr>
      <xdr:spPr>
        <a:xfrm>
          <a:off x="4673600" y="140282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117929</xdr:rowOff>
    </xdr:from>
    <xdr:to>
      <xdr:col>24</xdr:col>
      <xdr:colOff>114300</xdr:colOff>
      <xdr:row>83</xdr:row>
      <xdr:rowOff>48079</xdr:rowOff>
    </xdr:to>
    <xdr:sp macro="" textlink="">
      <xdr:nvSpPr>
        <xdr:cNvPr id="293" name="フローチャート: 判断 292">
          <a:extLst>
            <a:ext uri="{FF2B5EF4-FFF2-40B4-BE49-F238E27FC236}">
              <a16:creationId xmlns:a16="http://schemas.microsoft.com/office/drawing/2014/main" id="{8FDB543F-5267-4E8F-81CF-59F2038D3825}"/>
            </a:ext>
          </a:extLst>
        </xdr:cNvPr>
        <xdr:cNvSpPr/>
      </xdr:nvSpPr>
      <xdr:spPr>
        <a:xfrm>
          <a:off x="45847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75474</xdr:rowOff>
    </xdr:from>
    <xdr:to>
      <xdr:col>20</xdr:col>
      <xdr:colOff>38100</xdr:colOff>
      <xdr:row>83</xdr:row>
      <xdr:rowOff>5624</xdr:rowOff>
    </xdr:to>
    <xdr:sp macro="" textlink="">
      <xdr:nvSpPr>
        <xdr:cNvPr id="294" name="フローチャート: 判断 293">
          <a:extLst>
            <a:ext uri="{FF2B5EF4-FFF2-40B4-BE49-F238E27FC236}">
              <a16:creationId xmlns:a16="http://schemas.microsoft.com/office/drawing/2014/main" id="{792B3321-29DD-4A59-A9C0-8EC0C5E8F43E}"/>
            </a:ext>
          </a:extLst>
        </xdr:cNvPr>
        <xdr:cNvSpPr/>
      </xdr:nvSpPr>
      <xdr:spPr>
        <a:xfrm>
          <a:off x="3746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34652</xdr:rowOff>
    </xdr:from>
    <xdr:to>
      <xdr:col>15</xdr:col>
      <xdr:colOff>101600</xdr:colOff>
      <xdr:row>82</xdr:row>
      <xdr:rowOff>136252</xdr:rowOff>
    </xdr:to>
    <xdr:sp macro="" textlink="">
      <xdr:nvSpPr>
        <xdr:cNvPr id="295" name="フローチャート: 判断 294">
          <a:extLst>
            <a:ext uri="{FF2B5EF4-FFF2-40B4-BE49-F238E27FC236}">
              <a16:creationId xmlns:a16="http://schemas.microsoft.com/office/drawing/2014/main" id="{A3497A8A-3B9D-4F1E-BB13-B68569B8D088}"/>
            </a:ext>
          </a:extLst>
        </xdr:cNvPr>
        <xdr:cNvSpPr/>
      </xdr:nvSpPr>
      <xdr:spPr>
        <a:xfrm>
          <a:off x="28575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34652</xdr:rowOff>
    </xdr:from>
    <xdr:to>
      <xdr:col>10</xdr:col>
      <xdr:colOff>165100</xdr:colOff>
      <xdr:row>82</xdr:row>
      <xdr:rowOff>136252</xdr:rowOff>
    </xdr:to>
    <xdr:sp macro="" textlink="">
      <xdr:nvSpPr>
        <xdr:cNvPr id="296" name="フローチャート: 判断 295">
          <a:extLst>
            <a:ext uri="{FF2B5EF4-FFF2-40B4-BE49-F238E27FC236}">
              <a16:creationId xmlns:a16="http://schemas.microsoft.com/office/drawing/2014/main" id="{41260B5C-4612-4B9D-B03B-9C45731B20CA}"/>
            </a:ext>
          </a:extLst>
        </xdr:cNvPr>
        <xdr:cNvSpPr/>
      </xdr:nvSpPr>
      <xdr:spPr>
        <a:xfrm>
          <a:off x="19685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139156</xdr:rowOff>
    </xdr:from>
    <xdr:to>
      <xdr:col>6</xdr:col>
      <xdr:colOff>38100</xdr:colOff>
      <xdr:row>82</xdr:row>
      <xdr:rowOff>69306</xdr:rowOff>
    </xdr:to>
    <xdr:sp macro="" textlink="">
      <xdr:nvSpPr>
        <xdr:cNvPr id="297" name="フローチャート: 判断 296">
          <a:extLst>
            <a:ext uri="{FF2B5EF4-FFF2-40B4-BE49-F238E27FC236}">
              <a16:creationId xmlns:a16="http://schemas.microsoft.com/office/drawing/2014/main" id="{0531B11B-6298-4C03-AD96-BDB916C1D783}"/>
            </a:ext>
          </a:extLst>
        </xdr:cNvPr>
        <xdr:cNvSpPr/>
      </xdr:nvSpPr>
      <xdr:spPr>
        <a:xfrm>
          <a:off x="1079500" y="1402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669DB92C-A3B1-4FA5-BBDD-9844389046B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FDE9A7D3-CA7D-4CFE-A367-526F6A53AC1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680DCFF3-1B8F-4F26-872A-05E6AADE0BAF}"/>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4FB2EC93-A271-4EBF-B6FE-AE349C85974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E9EA79B4-E477-4CA4-A4D1-80F3E16ADBFA}"/>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91802</xdr:rowOff>
    </xdr:from>
    <xdr:to>
      <xdr:col>24</xdr:col>
      <xdr:colOff>114300</xdr:colOff>
      <xdr:row>87</xdr:row>
      <xdr:rowOff>21952</xdr:rowOff>
    </xdr:to>
    <xdr:sp macro="" textlink="">
      <xdr:nvSpPr>
        <xdr:cNvPr id="303" name="楕円 302">
          <a:extLst>
            <a:ext uri="{FF2B5EF4-FFF2-40B4-BE49-F238E27FC236}">
              <a16:creationId xmlns:a16="http://schemas.microsoft.com/office/drawing/2014/main" id="{9B2C1E19-E8AD-49C8-86BF-A656E661F64A}"/>
            </a:ext>
          </a:extLst>
        </xdr:cNvPr>
        <xdr:cNvSpPr/>
      </xdr:nvSpPr>
      <xdr:spPr>
        <a:xfrm>
          <a:off x="4584700" y="1483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86</xdr:row>
      <xdr:rowOff>6729</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371BC593-5037-4C96-A719-64F321CC067C}"/>
            </a:ext>
          </a:extLst>
        </xdr:cNvPr>
        <xdr:cNvSpPr txBox="1"/>
      </xdr:nvSpPr>
      <xdr:spPr>
        <a:xfrm>
          <a:off x="4673600" y="14751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91802</xdr:rowOff>
    </xdr:from>
    <xdr:to>
      <xdr:col>20</xdr:col>
      <xdr:colOff>38100</xdr:colOff>
      <xdr:row>87</xdr:row>
      <xdr:rowOff>21952</xdr:rowOff>
    </xdr:to>
    <xdr:sp macro="" textlink="">
      <xdr:nvSpPr>
        <xdr:cNvPr id="305" name="楕円 304">
          <a:extLst>
            <a:ext uri="{FF2B5EF4-FFF2-40B4-BE49-F238E27FC236}">
              <a16:creationId xmlns:a16="http://schemas.microsoft.com/office/drawing/2014/main" id="{73DA39C7-18C3-4957-A303-6769FCA21645}"/>
            </a:ext>
          </a:extLst>
        </xdr:cNvPr>
        <xdr:cNvSpPr/>
      </xdr:nvSpPr>
      <xdr:spPr>
        <a:xfrm>
          <a:off x="3746500" y="1483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142602</xdr:rowOff>
    </xdr:from>
    <xdr:to>
      <xdr:col>24</xdr:col>
      <xdr:colOff>63500</xdr:colOff>
      <xdr:row>86</xdr:row>
      <xdr:rowOff>142602</xdr:rowOff>
    </xdr:to>
    <xdr:cxnSp macro="">
      <xdr:nvCxnSpPr>
        <xdr:cNvPr id="306" name="直線コネクタ 305">
          <a:extLst>
            <a:ext uri="{FF2B5EF4-FFF2-40B4-BE49-F238E27FC236}">
              <a16:creationId xmlns:a16="http://schemas.microsoft.com/office/drawing/2014/main" id="{86F58D81-2C16-4A02-80FC-AAA589805A02}"/>
            </a:ext>
          </a:extLst>
        </xdr:cNvPr>
        <xdr:cNvCxnSpPr/>
      </xdr:nvCxnSpPr>
      <xdr:spPr>
        <a:xfrm>
          <a:off x="3797300" y="1488730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90170</xdr:rowOff>
    </xdr:from>
    <xdr:to>
      <xdr:col>15</xdr:col>
      <xdr:colOff>101600</xdr:colOff>
      <xdr:row>87</xdr:row>
      <xdr:rowOff>20320</xdr:rowOff>
    </xdr:to>
    <xdr:sp macro="" textlink="">
      <xdr:nvSpPr>
        <xdr:cNvPr id="307" name="楕円 306">
          <a:extLst>
            <a:ext uri="{FF2B5EF4-FFF2-40B4-BE49-F238E27FC236}">
              <a16:creationId xmlns:a16="http://schemas.microsoft.com/office/drawing/2014/main" id="{972D2408-B437-42B1-96C3-F407C68E277C}"/>
            </a:ext>
          </a:extLst>
        </xdr:cNvPr>
        <xdr:cNvSpPr/>
      </xdr:nvSpPr>
      <xdr:spPr>
        <a:xfrm>
          <a:off x="2857500" y="1483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140970</xdr:rowOff>
    </xdr:from>
    <xdr:to>
      <xdr:col>19</xdr:col>
      <xdr:colOff>177800</xdr:colOff>
      <xdr:row>86</xdr:row>
      <xdr:rowOff>142602</xdr:rowOff>
    </xdr:to>
    <xdr:cxnSp macro="">
      <xdr:nvCxnSpPr>
        <xdr:cNvPr id="308" name="直線コネクタ 307">
          <a:extLst>
            <a:ext uri="{FF2B5EF4-FFF2-40B4-BE49-F238E27FC236}">
              <a16:creationId xmlns:a16="http://schemas.microsoft.com/office/drawing/2014/main" id="{290699FD-48AE-4F45-99DE-E3C934C3915E}"/>
            </a:ext>
          </a:extLst>
        </xdr:cNvPr>
        <xdr:cNvCxnSpPr/>
      </xdr:nvCxnSpPr>
      <xdr:spPr>
        <a:xfrm>
          <a:off x="2908300" y="14885670"/>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90170</xdr:rowOff>
    </xdr:from>
    <xdr:to>
      <xdr:col>10</xdr:col>
      <xdr:colOff>165100</xdr:colOff>
      <xdr:row>87</xdr:row>
      <xdr:rowOff>20320</xdr:rowOff>
    </xdr:to>
    <xdr:sp macro="" textlink="">
      <xdr:nvSpPr>
        <xdr:cNvPr id="309" name="楕円 308">
          <a:extLst>
            <a:ext uri="{FF2B5EF4-FFF2-40B4-BE49-F238E27FC236}">
              <a16:creationId xmlns:a16="http://schemas.microsoft.com/office/drawing/2014/main" id="{CA5E95CD-DAFB-4D6D-9A91-2002BCF7E2BA}"/>
            </a:ext>
          </a:extLst>
        </xdr:cNvPr>
        <xdr:cNvSpPr/>
      </xdr:nvSpPr>
      <xdr:spPr>
        <a:xfrm>
          <a:off x="1968500" y="1483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140970</xdr:rowOff>
    </xdr:from>
    <xdr:to>
      <xdr:col>15</xdr:col>
      <xdr:colOff>50800</xdr:colOff>
      <xdr:row>86</xdr:row>
      <xdr:rowOff>140970</xdr:rowOff>
    </xdr:to>
    <xdr:cxnSp macro="">
      <xdr:nvCxnSpPr>
        <xdr:cNvPr id="310" name="直線コネクタ 309">
          <a:extLst>
            <a:ext uri="{FF2B5EF4-FFF2-40B4-BE49-F238E27FC236}">
              <a16:creationId xmlns:a16="http://schemas.microsoft.com/office/drawing/2014/main" id="{A0C19F24-066B-47DD-BF94-C4AE74F1D128}"/>
            </a:ext>
          </a:extLst>
        </xdr:cNvPr>
        <xdr:cNvCxnSpPr/>
      </xdr:nvCxnSpPr>
      <xdr:spPr>
        <a:xfrm>
          <a:off x="2019300" y="148856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90170</xdr:rowOff>
    </xdr:from>
    <xdr:to>
      <xdr:col>6</xdr:col>
      <xdr:colOff>38100</xdr:colOff>
      <xdr:row>87</xdr:row>
      <xdr:rowOff>20320</xdr:rowOff>
    </xdr:to>
    <xdr:sp macro="" textlink="">
      <xdr:nvSpPr>
        <xdr:cNvPr id="311" name="楕円 310">
          <a:extLst>
            <a:ext uri="{FF2B5EF4-FFF2-40B4-BE49-F238E27FC236}">
              <a16:creationId xmlns:a16="http://schemas.microsoft.com/office/drawing/2014/main" id="{6EF4C61B-C67A-4196-9243-9DAC57603642}"/>
            </a:ext>
          </a:extLst>
        </xdr:cNvPr>
        <xdr:cNvSpPr/>
      </xdr:nvSpPr>
      <xdr:spPr>
        <a:xfrm>
          <a:off x="1079500" y="1483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140970</xdr:rowOff>
    </xdr:from>
    <xdr:to>
      <xdr:col>10</xdr:col>
      <xdr:colOff>114300</xdr:colOff>
      <xdr:row>86</xdr:row>
      <xdr:rowOff>140970</xdr:rowOff>
    </xdr:to>
    <xdr:cxnSp macro="">
      <xdr:nvCxnSpPr>
        <xdr:cNvPr id="312" name="直線コネクタ 311">
          <a:extLst>
            <a:ext uri="{FF2B5EF4-FFF2-40B4-BE49-F238E27FC236}">
              <a16:creationId xmlns:a16="http://schemas.microsoft.com/office/drawing/2014/main" id="{A9D1F2B6-B849-416A-B8D6-7AF5E2A4F3E0}"/>
            </a:ext>
          </a:extLst>
        </xdr:cNvPr>
        <xdr:cNvCxnSpPr/>
      </xdr:nvCxnSpPr>
      <xdr:spPr>
        <a:xfrm>
          <a:off x="1130300" y="148856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22151</xdr:rowOff>
    </xdr:from>
    <xdr:ext cx="405111" cy="259045"/>
    <xdr:sp macro="" textlink="">
      <xdr:nvSpPr>
        <xdr:cNvPr id="313" name="n_1aveValue【福祉施設】&#10;有形固定資産減価償却率">
          <a:extLst>
            <a:ext uri="{FF2B5EF4-FFF2-40B4-BE49-F238E27FC236}">
              <a16:creationId xmlns:a16="http://schemas.microsoft.com/office/drawing/2014/main" id="{62E7712D-7CB4-4141-A1FC-49AFAB8C576B}"/>
            </a:ext>
          </a:extLst>
        </xdr:cNvPr>
        <xdr:cNvSpPr txBox="1"/>
      </xdr:nvSpPr>
      <xdr:spPr>
        <a:xfrm>
          <a:off x="35820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152779</xdr:rowOff>
    </xdr:from>
    <xdr:ext cx="405111" cy="259045"/>
    <xdr:sp macro="" textlink="">
      <xdr:nvSpPr>
        <xdr:cNvPr id="314" name="n_2aveValue【福祉施設】&#10;有形固定資産減価償却率">
          <a:extLst>
            <a:ext uri="{FF2B5EF4-FFF2-40B4-BE49-F238E27FC236}">
              <a16:creationId xmlns:a16="http://schemas.microsoft.com/office/drawing/2014/main" id="{26A8D295-F589-418F-92CA-F70A99C212EC}"/>
            </a:ext>
          </a:extLst>
        </xdr:cNvPr>
        <xdr:cNvSpPr txBox="1"/>
      </xdr:nvSpPr>
      <xdr:spPr>
        <a:xfrm>
          <a:off x="2705744" y="1386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152779</xdr:rowOff>
    </xdr:from>
    <xdr:ext cx="405111" cy="259045"/>
    <xdr:sp macro="" textlink="">
      <xdr:nvSpPr>
        <xdr:cNvPr id="315" name="n_3aveValue【福祉施設】&#10;有形固定資産減価償却率">
          <a:extLst>
            <a:ext uri="{FF2B5EF4-FFF2-40B4-BE49-F238E27FC236}">
              <a16:creationId xmlns:a16="http://schemas.microsoft.com/office/drawing/2014/main" id="{CB6E44F7-1E1A-4A52-94D8-56C48B8D216A}"/>
            </a:ext>
          </a:extLst>
        </xdr:cNvPr>
        <xdr:cNvSpPr txBox="1"/>
      </xdr:nvSpPr>
      <xdr:spPr>
        <a:xfrm>
          <a:off x="1816744" y="1386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85833</xdr:rowOff>
    </xdr:from>
    <xdr:ext cx="405111" cy="259045"/>
    <xdr:sp macro="" textlink="">
      <xdr:nvSpPr>
        <xdr:cNvPr id="316" name="n_4aveValue【福祉施設】&#10;有形固定資産減価償却率">
          <a:extLst>
            <a:ext uri="{FF2B5EF4-FFF2-40B4-BE49-F238E27FC236}">
              <a16:creationId xmlns:a16="http://schemas.microsoft.com/office/drawing/2014/main" id="{4AB89FFC-3DB8-49A9-B8C5-21D92360B575}"/>
            </a:ext>
          </a:extLst>
        </xdr:cNvPr>
        <xdr:cNvSpPr txBox="1"/>
      </xdr:nvSpPr>
      <xdr:spPr>
        <a:xfrm>
          <a:off x="927744" y="1380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87</xdr:row>
      <xdr:rowOff>13079</xdr:rowOff>
    </xdr:from>
    <xdr:ext cx="405111" cy="259045"/>
    <xdr:sp macro="" textlink="">
      <xdr:nvSpPr>
        <xdr:cNvPr id="317" name="n_1mainValue【福祉施設】&#10;有形固定資産減価償却率">
          <a:extLst>
            <a:ext uri="{FF2B5EF4-FFF2-40B4-BE49-F238E27FC236}">
              <a16:creationId xmlns:a16="http://schemas.microsoft.com/office/drawing/2014/main" id="{4996F808-7A43-4CEE-8963-88A17E9BEA91}"/>
            </a:ext>
          </a:extLst>
        </xdr:cNvPr>
        <xdr:cNvSpPr txBox="1"/>
      </xdr:nvSpPr>
      <xdr:spPr>
        <a:xfrm>
          <a:off x="3582044" y="14929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87</xdr:row>
      <xdr:rowOff>11447</xdr:rowOff>
    </xdr:from>
    <xdr:ext cx="405111" cy="259045"/>
    <xdr:sp macro="" textlink="">
      <xdr:nvSpPr>
        <xdr:cNvPr id="318" name="n_2mainValue【福祉施設】&#10;有形固定資産減価償却率">
          <a:extLst>
            <a:ext uri="{FF2B5EF4-FFF2-40B4-BE49-F238E27FC236}">
              <a16:creationId xmlns:a16="http://schemas.microsoft.com/office/drawing/2014/main" id="{DAB6BDCF-8E5A-4DD9-8935-CB4EEB219B0A}"/>
            </a:ext>
          </a:extLst>
        </xdr:cNvPr>
        <xdr:cNvSpPr txBox="1"/>
      </xdr:nvSpPr>
      <xdr:spPr>
        <a:xfrm>
          <a:off x="2705744" y="1492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87</xdr:row>
      <xdr:rowOff>11447</xdr:rowOff>
    </xdr:from>
    <xdr:ext cx="405111" cy="259045"/>
    <xdr:sp macro="" textlink="">
      <xdr:nvSpPr>
        <xdr:cNvPr id="319" name="n_3mainValue【福祉施設】&#10;有形固定資産減価償却率">
          <a:extLst>
            <a:ext uri="{FF2B5EF4-FFF2-40B4-BE49-F238E27FC236}">
              <a16:creationId xmlns:a16="http://schemas.microsoft.com/office/drawing/2014/main" id="{6E89AA82-1A89-4668-8F71-07765BF9F3F5}"/>
            </a:ext>
          </a:extLst>
        </xdr:cNvPr>
        <xdr:cNvSpPr txBox="1"/>
      </xdr:nvSpPr>
      <xdr:spPr>
        <a:xfrm>
          <a:off x="1816744" y="1492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87</xdr:row>
      <xdr:rowOff>11447</xdr:rowOff>
    </xdr:from>
    <xdr:ext cx="405111" cy="259045"/>
    <xdr:sp macro="" textlink="">
      <xdr:nvSpPr>
        <xdr:cNvPr id="320" name="n_4mainValue【福祉施設】&#10;有形固定資産減価償却率">
          <a:extLst>
            <a:ext uri="{FF2B5EF4-FFF2-40B4-BE49-F238E27FC236}">
              <a16:creationId xmlns:a16="http://schemas.microsoft.com/office/drawing/2014/main" id="{3AC867C1-5F96-4F7E-9601-92CF67ECF70E}"/>
            </a:ext>
          </a:extLst>
        </xdr:cNvPr>
        <xdr:cNvSpPr txBox="1"/>
      </xdr:nvSpPr>
      <xdr:spPr>
        <a:xfrm>
          <a:off x="927744" y="1492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338968DC-EE87-476E-A00A-9779A7B7C7C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BD31FDE7-A7C9-4BC3-A6DC-D384E0C2749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0C60196C-86BF-4E8D-B4CE-BFE8DA07EEB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0C275EE7-8B64-4179-8DC9-74CCCEFB636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6A9743D7-E79F-4749-8A9A-5CA3431B45F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416DFC26-9D51-45AB-9256-01FC5F30965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88411730-6B67-4CC7-BCAA-5E53BDA2BC5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EF658110-6627-45EA-B44A-3229A25ADFD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8FBC5CAA-FB30-489D-9294-E95F437F1A1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1860FACA-D650-48E4-8870-27C5711F684D}"/>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1" name="直線コネクタ 330">
          <a:extLst>
            <a:ext uri="{FF2B5EF4-FFF2-40B4-BE49-F238E27FC236}">
              <a16:creationId xmlns:a16="http://schemas.microsoft.com/office/drawing/2014/main" id="{285E2EC4-ADD1-4B8F-AD59-674F22B3F0F2}"/>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2" name="テキスト ボックス 331">
          <a:extLst>
            <a:ext uri="{FF2B5EF4-FFF2-40B4-BE49-F238E27FC236}">
              <a16:creationId xmlns:a16="http://schemas.microsoft.com/office/drawing/2014/main" id="{088B6497-9B7E-4EEB-B3AE-445B5C79F455}"/>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3" name="直線コネクタ 332">
          <a:extLst>
            <a:ext uri="{FF2B5EF4-FFF2-40B4-BE49-F238E27FC236}">
              <a16:creationId xmlns:a16="http://schemas.microsoft.com/office/drawing/2014/main" id="{6C6CAC78-0FB6-457D-B378-829A6DD8E554}"/>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4" name="テキスト ボックス 333">
          <a:extLst>
            <a:ext uri="{FF2B5EF4-FFF2-40B4-BE49-F238E27FC236}">
              <a16:creationId xmlns:a16="http://schemas.microsoft.com/office/drawing/2014/main" id="{7A7E804E-4F5C-4083-B20A-4FC5FEE744BF}"/>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a:extLst>
            <a:ext uri="{FF2B5EF4-FFF2-40B4-BE49-F238E27FC236}">
              <a16:creationId xmlns:a16="http://schemas.microsoft.com/office/drawing/2014/main" id="{8C5EC996-8443-433F-8724-0FBBD262CEDE}"/>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a:extLst>
            <a:ext uri="{FF2B5EF4-FFF2-40B4-BE49-F238E27FC236}">
              <a16:creationId xmlns:a16="http://schemas.microsoft.com/office/drawing/2014/main" id="{BC05A72B-0278-4044-BD5B-097E640DD513}"/>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7" name="直線コネクタ 336">
          <a:extLst>
            <a:ext uri="{FF2B5EF4-FFF2-40B4-BE49-F238E27FC236}">
              <a16:creationId xmlns:a16="http://schemas.microsoft.com/office/drawing/2014/main" id="{6B593A8C-9CA9-4053-8FC7-819BDAEE4C0F}"/>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8" name="テキスト ボックス 337">
          <a:extLst>
            <a:ext uri="{FF2B5EF4-FFF2-40B4-BE49-F238E27FC236}">
              <a16:creationId xmlns:a16="http://schemas.microsoft.com/office/drawing/2014/main" id="{77B1806B-1DCB-4447-B432-F96D2C02FEAD}"/>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9" name="直線コネクタ 338">
          <a:extLst>
            <a:ext uri="{FF2B5EF4-FFF2-40B4-BE49-F238E27FC236}">
              <a16:creationId xmlns:a16="http://schemas.microsoft.com/office/drawing/2014/main" id="{E869452A-2B2D-4C17-B89B-51810A0B470E}"/>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0" name="テキスト ボックス 339">
          <a:extLst>
            <a:ext uri="{FF2B5EF4-FFF2-40B4-BE49-F238E27FC236}">
              <a16:creationId xmlns:a16="http://schemas.microsoft.com/office/drawing/2014/main" id="{ED07AF48-D3BA-4113-9A50-1CB4A327C9BA}"/>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4B24A35D-3F95-4383-9F81-E0346D502EE3}"/>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6BE06480-0116-4EB8-BA6A-EAFBFA8DF42B}"/>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id="{065032ED-7C9B-4985-9F7F-30C49843371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33147</xdr:rowOff>
    </xdr:from>
    <xdr:to>
      <xdr:col>54</xdr:col>
      <xdr:colOff>189865</xdr:colOff>
      <xdr:row>86</xdr:row>
      <xdr:rowOff>102108</xdr:rowOff>
    </xdr:to>
    <xdr:cxnSp macro="">
      <xdr:nvCxnSpPr>
        <xdr:cNvPr id="344" name="直線コネクタ 343">
          <a:extLst>
            <a:ext uri="{FF2B5EF4-FFF2-40B4-BE49-F238E27FC236}">
              <a16:creationId xmlns:a16="http://schemas.microsoft.com/office/drawing/2014/main" id="{1F538E21-6BD6-4244-A0B7-092607D80748}"/>
            </a:ext>
          </a:extLst>
        </xdr:cNvPr>
        <xdr:cNvCxnSpPr/>
      </xdr:nvCxnSpPr>
      <xdr:spPr>
        <a:xfrm flipV="1">
          <a:off x="10476865" y="13234797"/>
          <a:ext cx="0" cy="1612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105935</xdr:rowOff>
    </xdr:from>
    <xdr:ext cx="469744" cy="259045"/>
    <xdr:sp macro="" textlink="">
      <xdr:nvSpPr>
        <xdr:cNvPr id="345" name="【福祉施設】&#10;一人当たり面積最小値テキスト">
          <a:extLst>
            <a:ext uri="{FF2B5EF4-FFF2-40B4-BE49-F238E27FC236}">
              <a16:creationId xmlns:a16="http://schemas.microsoft.com/office/drawing/2014/main" id="{76C11A1A-BF2C-4019-B528-8898C9235C49}"/>
            </a:ext>
          </a:extLst>
        </xdr:cNvPr>
        <xdr:cNvSpPr txBox="1"/>
      </xdr:nvSpPr>
      <xdr:spPr>
        <a:xfrm>
          <a:off x="10515600" y="1485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102108</xdr:rowOff>
    </xdr:from>
    <xdr:to>
      <xdr:col>55</xdr:col>
      <xdr:colOff>88900</xdr:colOff>
      <xdr:row>86</xdr:row>
      <xdr:rowOff>102108</xdr:rowOff>
    </xdr:to>
    <xdr:cxnSp macro="">
      <xdr:nvCxnSpPr>
        <xdr:cNvPr id="346" name="直線コネクタ 345">
          <a:extLst>
            <a:ext uri="{FF2B5EF4-FFF2-40B4-BE49-F238E27FC236}">
              <a16:creationId xmlns:a16="http://schemas.microsoft.com/office/drawing/2014/main" id="{58289B03-5165-4937-938C-DA61765C93D9}"/>
            </a:ext>
          </a:extLst>
        </xdr:cNvPr>
        <xdr:cNvCxnSpPr/>
      </xdr:nvCxnSpPr>
      <xdr:spPr>
        <a:xfrm>
          <a:off x="10388600" y="14846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151274</xdr:rowOff>
    </xdr:from>
    <xdr:ext cx="469744" cy="259045"/>
    <xdr:sp macro="" textlink="">
      <xdr:nvSpPr>
        <xdr:cNvPr id="347" name="【福祉施設】&#10;一人当たり面積最大値テキスト">
          <a:extLst>
            <a:ext uri="{FF2B5EF4-FFF2-40B4-BE49-F238E27FC236}">
              <a16:creationId xmlns:a16="http://schemas.microsoft.com/office/drawing/2014/main" id="{96793E95-3F48-4460-8152-159FD8433C3F}"/>
            </a:ext>
          </a:extLst>
        </xdr:cNvPr>
        <xdr:cNvSpPr txBox="1"/>
      </xdr:nvSpPr>
      <xdr:spPr>
        <a:xfrm>
          <a:off x="10515600" y="13010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33147</xdr:rowOff>
    </xdr:from>
    <xdr:to>
      <xdr:col>55</xdr:col>
      <xdr:colOff>88900</xdr:colOff>
      <xdr:row>77</xdr:row>
      <xdr:rowOff>33147</xdr:rowOff>
    </xdr:to>
    <xdr:cxnSp macro="">
      <xdr:nvCxnSpPr>
        <xdr:cNvPr id="348" name="直線コネクタ 347">
          <a:extLst>
            <a:ext uri="{FF2B5EF4-FFF2-40B4-BE49-F238E27FC236}">
              <a16:creationId xmlns:a16="http://schemas.microsoft.com/office/drawing/2014/main" id="{9733F7A0-CCCE-4982-A134-1E3C9344162A}"/>
            </a:ext>
          </a:extLst>
        </xdr:cNvPr>
        <xdr:cNvCxnSpPr/>
      </xdr:nvCxnSpPr>
      <xdr:spPr>
        <a:xfrm>
          <a:off x="10388600" y="1323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121048</xdr:rowOff>
    </xdr:from>
    <xdr:ext cx="469744" cy="259045"/>
    <xdr:sp macro="" textlink="">
      <xdr:nvSpPr>
        <xdr:cNvPr id="349" name="【福祉施設】&#10;一人当たり面積平均値テキスト">
          <a:extLst>
            <a:ext uri="{FF2B5EF4-FFF2-40B4-BE49-F238E27FC236}">
              <a16:creationId xmlns:a16="http://schemas.microsoft.com/office/drawing/2014/main" id="{E6874AAC-FDBA-42F0-B087-1CE92F6841F6}"/>
            </a:ext>
          </a:extLst>
        </xdr:cNvPr>
        <xdr:cNvSpPr txBox="1"/>
      </xdr:nvSpPr>
      <xdr:spPr>
        <a:xfrm>
          <a:off x="10515600" y="143513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98171</xdr:rowOff>
    </xdr:from>
    <xdr:to>
      <xdr:col>55</xdr:col>
      <xdr:colOff>50800</xdr:colOff>
      <xdr:row>85</xdr:row>
      <xdr:rowOff>28321</xdr:rowOff>
    </xdr:to>
    <xdr:sp macro="" textlink="">
      <xdr:nvSpPr>
        <xdr:cNvPr id="350" name="フローチャート: 判断 349">
          <a:extLst>
            <a:ext uri="{FF2B5EF4-FFF2-40B4-BE49-F238E27FC236}">
              <a16:creationId xmlns:a16="http://schemas.microsoft.com/office/drawing/2014/main" id="{77713BA7-BEF3-479B-928B-644346788F85}"/>
            </a:ext>
          </a:extLst>
        </xdr:cNvPr>
        <xdr:cNvSpPr/>
      </xdr:nvSpPr>
      <xdr:spPr>
        <a:xfrm>
          <a:off x="10426700" y="1449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106172</xdr:rowOff>
    </xdr:from>
    <xdr:to>
      <xdr:col>50</xdr:col>
      <xdr:colOff>165100</xdr:colOff>
      <xdr:row>85</xdr:row>
      <xdr:rowOff>36322</xdr:rowOff>
    </xdr:to>
    <xdr:sp macro="" textlink="">
      <xdr:nvSpPr>
        <xdr:cNvPr id="351" name="フローチャート: 判断 350">
          <a:extLst>
            <a:ext uri="{FF2B5EF4-FFF2-40B4-BE49-F238E27FC236}">
              <a16:creationId xmlns:a16="http://schemas.microsoft.com/office/drawing/2014/main" id="{3F132122-06DE-422C-98B0-F21B24B4E9DA}"/>
            </a:ext>
          </a:extLst>
        </xdr:cNvPr>
        <xdr:cNvSpPr/>
      </xdr:nvSpPr>
      <xdr:spPr>
        <a:xfrm>
          <a:off x="9588500" y="1450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109601</xdr:rowOff>
    </xdr:from>
    <xdr:to>
      <xdr:col>46</xdr:col>
      <xdr:colOff>38100</xdr:colOff>
      <xdr:row>85</xdr:row>
      <xdr:rowOff>39751</xdr:rowOff>
    </xdr:to>
    <xdr:sp macro="" textlink="">
      <xdr:nvSpPr>
        <xdr:cNvPr id="352" name="フローチャート: 判断 351">
          <a:extLst>
            <a:ext uri="{FF2B5EF4-FFF2-40B4-BE49-F238E27FC236}">
              <a16:creationId xmlns:a16="http://schemas.microsoft.com/office/drawing/2014/main" id="{30178A78-F289-4666-B62F-F17EB7F82FF1}"/>
            </a:ext>
          </a:extLst>
        </xdr:cNvPr>
        <xdr:cNvSpPr/>
      </xdr:nvSpPr>
      <xdr:spPr>
        <a:xfrm>
          <a:off x="8699500" y="14511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104267</xdr:rowOff>
    </xdr:from>
    <xdr:to>
      <xdr:col>41</xdr:col>
      <xdr:colOff>101600</xdr:colOff>
      <xdr:row>86</xdr:row>
      <xdr:rowOff>34417</xdr:rowOff>
    </xdr:to>
    <xdr:sp macro="" textlink="">
      <xdr:nvSpPr>
        <xdr:cNvPr id="353" name="フローチャート: 判断 352">
          <a:extLst>
            <a:ext uri="{FF2B5EF4-FFF2-40B4-BE49-F238E27FC236}">
              <a16:creationId xmlns:a16="http://schemas.microsoft.com/office/drawing/2014/main" id="{CEAF14E1-8F7C-4E18-B5C9-CA7412F07E25}"/>
            </a:ext>
          </a:extLst>
        </xdr:cNvPr>
        <xdr:cNvSpPr/>
      </xdr:nvSpPr>
      <xdr:spPr>
        <a:xfrm>
          <a:off x="7810500" y="1467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82931</xdr:rowOff>
    </xdr:from>
    <xdr:to>
      <xdr:col>36</xdr:col>
      <xdr:colOff>165100</xdr:colOff>
      <xdr:row>86</xdr:row>
      <xdr:rowOff>13081</xdr:rowOff>
    </xdr:to>
    <xdr:sp macro="" textlink="">
      <xdr:nvSpPr>
        <xdr:cNvPr id="354" name="フローチャート: 判断 353">
          <a:extLst>
            <a:ext uri="{FF2B5EF4-FFF2-40B4-BE49-F238E27FC236}">
              <a16:creationId xmlns:a16="http://schemas.microsoft.com/office/drawing/2014/main" id="{2E92FD88-28AE-43D8-B760-C75867A62E35}"/>
            </a:ext>
          </a:extLst>
        </xdr:cNvPr>
        <xdr:cNvSpPr/>
      </xdr:nvSpPr>
      <xdr:spPr>
        <a:xfrm>
          <a:off x="6921500" y="14656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34B40978-F14C-4494-9E33-550ECC7A848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1C4DD0E8-80F7-4E80-9FE1-1443DECB9C6F}"/>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B2E50E13-2F2B-422A-92A3-12904A30EA56}"/>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55225CB0-FD0C-4633-8E3F-0035DE6BF35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D7EF3F92-A6D1-4157-BDEB-7835E41571ED}"/>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25019</xdr:rowOff>
    </xdr:from>
    <xdr:to>
      <xdr:col>55</xdr:col>
      <xdr:colOff>50800</xdr:colOff>
      <xdr:row>86</xdr:row>
      <xdr:rowOff>126619</xdr:rowOff>
    </xdr:to>
    <xdr:sp macro="" textlink="">
      <xdr:nvSpPr>
        <xdr:cNvPr id="360" name="楕円 359">
          <a:extLst>
            <a:ext uri="{FF2B5EF4-FFF2-40B4-BE49-F238E27FC236}">
              <a16:creationId xmlns:a16="http://schemas.microsoft.com/office/drawing/2014/main" id="{4160E239-F109-48EC-8A4A-A1963187C2A4}"/>
            </a:ext>
          </a:extLst>
        </xdr:cNvPr>
        <xdr:cNvSpPr/>
      </xdr:nvSpPr>
      <xdr:spPr>
        <a:xfrm>
          <a:off x="10426700" y="1476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111396</xdr:rowOff>
    </xdr:from>
    <xdr:ext cx="469744" cy="259045"/>
    <xdr:sp macro="" textlink="">
      <xdr:nvSpPr>
        <xdr:cNvPr id="361" name="【福祉施設】&#10;一人当たり面積該当値テキスト">
          <a:extLst>
            <a:ext uri="{FF2B5EF4-FFF2-40B4-BE49-F238E27FC236}">
              <a16:creationId xmlns:a16="http://schemas.microsoft.com/office/drawing/2014/main" id="{66A1D194-43DA-4A65-822B-8202A76F6B7A}"/>
            </a:ext>
          </a:extLst>
        </xdr:cNvPr>
        <xdr:cNvSpPr txBox="1"/>
      </xdr:nvSpPr>
      <xdr:spPr>
        <a:xfrm>
          <a:off x="10515600" y="14684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26163</xdr:rowOff>
    </xdr:from>
    <xdr:to>
      <xdr:col>50</xdr:col>
      <xdr:colOff>165100</xdr:colOff>
      <xdr:row>86</xdr:row>
      <xdr:rowOff>127763</xdr:rowOff>
    </xdr:to>
    <xdr:sp macro="" textlink="">
      <xdr:nvSpPr>
        <xdr:cNvPr id="362" name="楕円 361">
          <a:extLst>
            <a:ext uri="{FF2B5EF4-FFF2-40B4-BE49-F238E27FC236}">
              <a16:creationId xmlns:a16="http://schemas.microsoft.com/office/drawing/2014/main" id="{46E5F3F6-9ABD-469F-BE62-1A163DAC8A87}"/>
            </a:ext>
          </a:extLst>
        </xdr:cNvPr>
        <xdr:cNvSpPr/>
      </xdr:nvSpPr>
      <xdr:spPr>
        <a:xfrm>
          <a:off x="9588500" y="14770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75819</xdr:rowOff>
    </xdr:from>
    <xdr:to>
      <xdr:col>55</xdr:col>
      <xdr:colOff>0</xdr:colOff>
      <xdr:row>86</xdr:row>
      <xdr:rowOff>76963</xdr:rowOff>
    </xdr:to>
    <xdr:cxnSp macro="">
      <xdr:nvCxnSpPr>
        <xdr:cNvPr id="363" name="直線コネクタ 362">
          <a:extLst>
            <a:ext uri="{FF2B5EF4-FFF2-40B4-BE49-F238E27FC236}">
              <a16:creationId xmlns:a16="http://schemas.microsoft.com/office/drawing/2014/main" id="{1802DDCA-9EA5-429D-8200-8B957CE94E3C}"/>
            </a:ext>
          </a:extLst>
        </xdr:cNvPr>
        <xdr:cNvCxnSpPr/>
      </xdr:nvCxnSpPr>
      <xdr:spPr>
        <a:xfrm flipV="1">
          <a:off x="9639300" y="14820519"/>
          <a:ext cx="8382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29590</xdr:rowOff>
    </xdr:from>
    <xdr:to>
      <xdr:col>46</xdr:col>
      <xdr:colOff>38100</xdr:colOff>
      <xdr:row>86</xdr:row>
      <xdr:rowOff>131190</xdr:rowOff>
    </xdr:to>
    <xdr:sp macro="" textlink="">
      <xdr:nvSpPr>
        <xdr:cNvPr id="364" name="楕円 363">
          <a:extLst>
            <a:ext uri="{FF2B5EF4-FFF2-40B4-BE49-F238E27FC236}">
              <a16:creationId xmlns:a16="http://schemas.microsoft.com/office/drawing/2014/main" id="{CB9C5233-8226-40F7-87E5-859279FBD4C4}"/>
            </a:ext>
          </a:extLst>
        </xdr:cNvPr>
        <xdr:cNvSpPr/>
      </xdr:nvSpPr>
      <xdr:spPr>
        <a:xfrm>
          <a:off x="8699500" y="1477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76963</xdr:rowOff>
    </xdr:from>
    <xdr:to>
      <xdr:col>50</xdr:col>
      <xdr:colOff>114300</xdr:colOff>
      <xdr:row>86</xdr:row>
      <xdr:rowOff>80390</xdr:rowOff>
    </xdr:to>
    <xdr:cxnSp macro="">
      <xdr:nvCxnSpPr>
        <xdr:cNvPr id="365" name="直線コネクタ 364">
          <a:extLst>
            <a:ext uri="{FF2B5EF4-FFF2-40B4-BE49-F238E27FC236}">
              <a16:creationId xmlns:a16="http://schemas.microsoft.com/office/drawing/2014/main" id="{9E66CA4B-522D-412C-8F1F-AFCAE9FFCC25}"/>
            </a:ext>
          </a:extLst>
        </xdr:cNvPr>
        <xdr:cNvCxnSpPr/>
      </xdr:nvCxnSpPr>
      <xdr:spPr>
        <a:xfrm flipV="1">
          <a:off x="8750300" y="14821663"/>
          <a:ext cx="889000" cy="3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27305</xdr:rowOff>
    </xdr:from>
    <xdr:to>
      <xdr:col>41</xdr:col>
      <xdr:colOff>101600</xdr:colOff>
      <xdr:row>86</xdr:row>
      <xdr:rowOff>128905</xdr:rowOff>
    </xdr:to>
    <xdr:sp macro="" textlink="">
      <xdr:nvSpPr>
        <xdr:cNvPr id="366" name="楕円 365">
          <a:extLst>
            <a:ext uri="{FF2B5EF4-FFF2-40B4-BE49-F238E27FC236}">
              <a16:creationId xmlns:a16="http://schemas.microsoft.com/office/drawing/2014/main" id="{5B131A9D-2DA6-4E6A-9CC7-0F2EA2FC8CE9}"/>
            </a:ext>
          </a:extLst>
        </xdr:cNvPr>
        <xdr:cNvSpPr/>
      </xdr:nvSpPr>
      <xdr:spPr>
        <a:xfrm>
          <a:off x="7810500" y="1477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78105</xdr:rowOff>
    </xdr:from>
    <xdr:to>
      <xdr:col>45</xdr:col>
      <xdr:colOff>177800</xdr:colOff>
      <xdr:row>86</xdr:row>
      <xdr:rowOff>80390</xdr:rowOff>
    </xdr:to>
    <xdr:cxnSp macro="">
      <xdr:nvCxnSpPr>
        <xdr:cNvPr id="367" name="直線コネクタ 366">
          <a:extLst>
            <a:ext uri="{FF2B5EF4-FFF2-40B4-BE49-F238E27FC236}">
              <a16:creationId xmlns:a16="http://schemas.microsoft.com/office/drawing/2014/main" id="{D3C9468A-A584-41B0-A620-E27500D26944}"/>
            </a:ext>
          </a:extLst>
        </xdr:cNvPr>
        <xdr:cNvCxnSpPr/>
      </xdr:nvCxnSpPr>
      <xdr:spPr>
        <a:xfrm>
          <a:off x="7861300" y="14822805"/>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31114</xdr:rowOff>
    </xdr:from>
    <xdr:to>
      <xdr:col>36</xdr:col>
      <xdr:colOff>165100</xdr:colOff>
      <xdr:row>86</xdr:row>
      <xdr:rowOff>132714</xdr:rowOff>
    </xdr:to>
    <xdr:sp macro="" textlink="">
      <xdr:nvSpPr>
        <xdr:cNvPr id="368" name="楕円 367">
          <a:extLst>
            <a:ext uri="{FF2B5EF4-FFF2-40B4-BE49-F238E27FC236}">
              <a16:creationId xmlns:a16="http://schemas.microsoft.com/office/drawing/2014/main" id="{FB0CD27F-020F-4C21-B7CF-62B28780F6FC}"/>
            </a:ext>
          </a:extLst>
        </xdr:cNvPr>
        <xdr:cNvSpPr/>
      </xdr:nvSpPr>
      <xdr:spPr>
        <a:xfrm>
          <a:off x="6921500" y="1477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78105</xdr:rowOff>
    </xdr:from>
    <xdr:to>
      <xdr:col>41</xdr:col>
      <xdr:colOff>50800</xdr:colOff>
      <xdr:row>86</xdr:row>
      <xdr:rowOff>81914</xdr:rowOff>
    </xdr:to>
    <xdr:cxnSp macro="">
      <xdr:nvCxnSpPr>
        <xdr:cNvPr id="369" name="直線コネクタ 368">
          <a:extLst>
            <a:ext uri="{FF2B5EF4-FFF2-40B4-BE49-F238E27FC236}">
              <a16:creationId xmlns:a16="http://schemas.microsoft.com/office/drawing/2014/main" id="{03329793-63FB-486E-8AA0-5E33F992B7AB}"/>
            </a:ext>
          </a:extLst>
        </xdr:cNvPr>
        <xdr:cNvCxnSpPr/>
      </xdr:nvCxnSpPr>
      <xdr:spPr>
        <a:xfrm flipV="1">
          <a:off x="6972300" y="14822805"/>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52849</xdr:rowOff>
    </xdr:from>
    <xdr:ext cx="469744" cy="259045"/>
    <xdr:sp macro="" textlink="">
      <xdr:nvSpPr>
        <xdr:cNvPr id="370" name="n_1aveValue【福祉施設】&#10;一人当たり面積">
          <a:extLst>
            <a:ext uri="{FF2B5EF4-FFF2-40B4-BE49-F238E27FC236}">
              <a16:creationId xmlns:a16="http://schemas.microsoft.com/office/drawing/2014/main" id="{8E159311-4A69-43D2-A59D-183BC94A6BA8}"/>
            </a:ext>
          </a:extLst>
        </xdr:cNvPr>
        <xdr:cNvSpPr txBox="1"/>
      </xdr:nvSpPr>
      <xdr:spPr>
        <a:xfrm>
          <a:off x="9391727" y="1428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56278</xdr:rowOff>
    </xdr:from>
    <xdr:ext cx="469744" cy="259045"/>
    <xdr:sp macro="" textlink="">
      <xdr:nvSpPr>
        <xdr:cNvPr id="371" name="n_2aveValue【福祉施設】&#10;一人当たり面積">
          <a:extLst>
            <a:ext uri="{FF2B5EF4-FFF2-40B4-BE49-F238E27FC236}">
              <a16:creationId xmlns:a16="http://schemas.microsoft.com/office/drawing/2014/main" id="{4C33ADD1-99CC-480D-9507-9BCC79782FDB}"/>
            </a:ext>
          </a:extLst>
        </xdr:cNvPr>
        <xdr:cNvSpPr txBox="1"/>
      </xdr:nvSpPr>
      <xdr:spPr>
        <a:xfrm>
          <a:off x="8515427" y="14286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50944</xdr:rowOff>
    </xdr:from>
    <xdr:ext cx="469744" cy="259045"/>
    <xdr:sp macro="" textlink="">
      <xdr:nvSpPr>
        <xdr:cNvPr id="372" name="n_3aveValue【福祉施設】&#10;一人当たり面積">
          <a:extLst>
            <a:ext uri="{FF2B5EF4-FFF2-40B4-BE49-F238E27FC236}">
              <a16:creationId xmlns:a16="http://schemas.microsoft.com/office/drawing/2014/main" id="{C8165783-200F-4645-B5D7-75A74F48E887}"/>
            </a:ext>
          </a:extLst>
        </xdr:cNvPr>
        <xdr:cNvSpPr txBox="1"/>
      </xdr:nvSpPr>
      <xdr:spPr>
        <a:xfrm>
          <a:off x="7626427" y="14452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29608</xdr:rowOff>
    </xdr:from>
    <xdr:ext cx="469744" cy="259045"/>
    <xdr:sp macro="" textlink="">
      <xdr:nvSpPr>
        <xdr:cNvPr id="373" name="n_4aveValue【福祉施設】&#10;一人当たり面積">
          <a:extLst>
            <a:ext uri="{FF2B5EF4-FFF2-40B4-BE49-F238E27FC236}">
              <a16:creationId xmlns:a16="http://schemas.microsoft.com/office/drawing/2014/main" id="{FC5408D8-ECA9-4FD6-846A-095B2446CAB6}"/>
            </a:ext>
          </a:extLst>
        </xdr:cNvPr>
        <xdr:cNvSpPr txBox="1"/>
      </xdr:nvSpPr>
      <xdr:spPr>
        <a:xfrm>
          <a:off x="6737427" y="14431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118890</xdr:rowOff>
    </xdr:from>
    <xdr:ext cx="469744" cy="259045"/>
    <xdr:sp macro="" textlink="">
      <xdr:nvSpPr>
        <xdr:cNvPr id="374" name="n_1mainValue【福祉施設】&#10;一人当たり面積">
          <a:extLst>
            <a:ext uri="{FF2B5EF4-FFF2-40B4-BE49-F238E27FC236}">
              <a16:creationId xmlns:a16="http://schemas.microsoft.com/office/drawing/2014/main" id="{6A55121F-E5C7-4A51-A900-85CA01414592}"/>
            </a:ext>
          </a:extLst>
        </xdr:cNvPr>
        <xdr:cNvSpPr txBox="1"/>
      </xdr:nvSpPr>
      <xdr:spPr>
        <a:xfrm>
          <a:off x="9391727" y="14863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122317</xdr:rowOff>
    </xdr:from>
    <xdr:ext cx="469744" cy="259045"/>
    <xdr:sp macro="" textlink="">
      <xdr:nvSpPr>
        <xdr:cNvPr id="375" name="n_2mainValue【福祉施設】&#10;一人当たり面積">
          <a:extLst>
            <a:ext uri="{FF2B5EF4-FFF2-40B4-BE49-F238E27FC236}">
              <a16:creationId xmlns:a16="http://schemas.microsoft.com/office/drawing/2014/main" id="{952D7448-71A2-4D78-BFFF-F714B4A42CF0}"/>
            </a:ext>
          </a:extLst>
        </xdr:cNvPr>
        <xdr:cNvSpPr txBox="1"/>
      </xdr:nvSpPr>
      <xdr:spPr>
        <a:xfrm>
          <a:off x="8515427" y="14867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120032</xdr:rowOff>
    </xdr:from>
    <xdr:ext cx="469744" cy="259045"/>
    <xdr:sp macro="" textlink="">
      <xdr:nvSpPr>
        <xdr:cNvPr id="376" name="n_3mainValue【福祉施設】&#10;一人当たり面積">
          <a:extLst>
            <a:ext uri="{FF2B5EF4-FFF2-40B4-BE49-F238E27FC236}">
              <a16:creationId xmlns:a16="http://schemas.microsoft.com/office/drawing/2014/main" id="{1CC41B2C-042E-47E8-B058-F8B411C08439}"/>
            </a:ext>
          </a:extLst>
        </xdr:cNvPr>
        <xdr:cNvSpPr txBox="1"/>
      </xdr:nvSpPr>
      <xdr:spPr>
        <a:xfrm>
          <a:off x="7626427" y="1486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123841</xdr:rowOff>
    </xdr:from>
    <xdr:ext cx="469744" cy="259045"/>
    <xdr:sp macro="" textlink="">
      <xdr:nvSpPr>
        <xdr:cNvPr id="377" name="n_4mainValue【福祉施設】&#10;一人当たり面積">
          <a:extLst>
            <a:ext uri="{FF2B5EF4-FFF2-40B4-BE49-F238E27FC236}">
              <a16:creationId xmlns:a16="http://schemas.microsoft.com/office/drawing/2014/main" id="{5057CDA9-C92A-41ED-8147-A82DC91AA11D}"/>
            </a:ext>
          </a:extLst>
        </xdr:cNvPr>
        <xdr:cNvSpPr txBox="1"/>
      </xdr:nvSpPr>
      <xdr:spPr>
        <a:xfrm>
          <a:off x="6737427" y="14868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7F259972-882C-4D0F-A849-A1DD0ACAC57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DFDDB7F0-DCB8-4067-8E9E-BD3B721C499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8A5C136D-84E2-486E-B362-2CD13E35D69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FADB5149-A044-47B1-9833-C38F7167C07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7843F371-3F7C-4997-BB14-A850170A434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A24A0A9A-0E08-4154-A111-0D7CBC3D86E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B8F03081-15B4-4A1F-8C3C-3200F017EBF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864AF944-8803-43B3-9E44-6CE8EAFB6691}"/>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a:extLst>
            <a:ext uri="{FF2B5EF4-FFF2-40B4-BE49-F238E27FC236}">
              <a16:creationId xmlns:a16="http://schemas.microsoft.com/office/drawing/2014/main" id="{51BB34D0-8276-4B5D-9E2E-3F25B6CDCA2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a:extLst>
            <a:ext uri="{FF2B5EF4-FFF2-40B4-BE49-F238E27FC236}">
              <a16:creationId xmlns:a16="http://schemas.microsoft.com/office/drawing/2014/main" id="{EC563F99-A3F3-47DC-97BE-764AAF4A445B}"/>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a:extLst>
            <a:ext uri="{FF2B5EF4-FFF2-40B4-BE49-F238E27FC236}">
              <a16:creationId xmlns:a16="http://schemas.microsoft.com/office/drawing/2014/main" id="{4E090D8D-3273-457C-900A-EBB98302798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a:extLst>
            <a:ext uri="{FF2B5EF4-FFF2-40B4-BE49-F238E27FC236}">
              <a16:creationId xmlns:a16="http://schemas.microsoft.com/office/drawing/2014/main" id="{0DC67B50-E8CB-4616-A956-4B4E62E81E2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a:extLst>
            <a:ext uri="{FF2B5EF4-FFF2-40B4-BE49-F238E27FC236}">
              <a16:creationId xmlns:a16="http://schemas.microsoft.com/office/drawing/2014/main" id="{CC05470C-9FD2-4472-8E84-5BCF3478262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a:extLst>
            <a:ext uri="{FF2B5EF4-FFF2-40B4-BE49-F238E27FC236}">
              <a16:creationId xmlns:a16="http://schemas.microsoft.com/office/drawing/2014/main" id="{6E53E91F-DA8A-4C28-834F-35A0FD19822F}"/>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a:extLst>
            <a:ext uri="{FF2B5EF4-FFF2-40B4-BE49-F238E27FC236}">
              <a16:creationId xmlns:a16="http://schemas.microsoft.com/office/drawing/2014/main" id="{B986B889-812D-4920-8ABA-C4B641B3DBE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a:extLst>
            <a:ext uri="{FF2B5EF4-FFF2-40B4-BE49-F238E27FC236}">
              <a16:creationId xmlns:a16="http://schemas.microsoft.com/office/drawing/2014/main" id="{96FC03C2-FE9A-4EF5-A8A8-1AC6498337E1}"/>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97411F7F-67E7-40AB-9630-777488FA8B5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B0CBEC84-EF2B-471A-A900-C0FAADEECFD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AE87FA26-A9F5-4D4D-BBCF-F46D92F55B9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E90D97B9-5CCE-4689-9A38-57AE4C2F98E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092B607D-161A-455C-A1FC-BF0226F4996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9727775B-B2D1-4E7A-950E-077BDD800E6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9A85B6F4-9882-47DC-A5FD-E306D7F523D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B1D1D078-F5B2-42D6-A693-192417FF6B29}"/>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a:extLst>
            <a:ext uri="{FF2B5EF4-FFF2-40B4-BE49-F238E27FC236}">
              <a16:creationId xmlns:a16="http://schemas.microsoft.com/office/drawing/2014/main" id="{34089E31-8C98-48D4-93F7-99E0413DE427}"/>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a:extLst>
            <a:ext uri="{FF2B5EF4-FFF2-40B4-BE49-F238E27FC236}">
              <a16:creationId xmlns:a16="http://schemas.microsoft.com/office/drawing/2014/main" id="{47B70667-474E-433E-A460-0607B60171CE}"/>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a:extLst>
            <a:ext uri="{FF2B5EF4-FFF2-40B4-BE49-F238E27FC236}">
              <a16:creationId xmlns:a16="http://schemas.microsoft.com/office/drawing/2014/main" id="{F960E434-EE81-42E3-AEA1-2738FD88E002}"/>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5" name="直線コネクタ 404">
          <a:extLst>
            <a:ext uri="{FF2B5EF4-FFF2-40B4-BE49-F238E27FC236}">
              <a16:creationId xmlns:a16="http://schemas.microsoft.com/office/drawing/2014/main" id="{E70E9B61-25DE-4B45-9D06-CAB7DB2F0D78}"/>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6" name="テキスト ボックス 405">
          <a:extLst>
            <a:ext uri="{FF2B5EF4-FFF2-40B4-BE49-F238E27FC236}">
              <a16:creationId xmlns:a16="http://schemas.microsoft.com/office/drawing/2014/main" id="{C8B731E9-A535-4980-9A92-BE0B8F54BE58}"/>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7" name="直線コネクタ 406">
          <a:extLst>
            <a:ext uri="{FF2B5EF4-FFF2-40B4-BE49-F238E27FC236}">
              <a16:creationId xmlns:a16="http://schemas.microsoft.com/office/drawing/2014/main" id="{854E71A3-6AE7-4B87-B212-B9D7552CA6F8}"/>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8" name="テキスト ボックス 407">
          <a:extLst>
            <a:ext uri="{FF2B5EF4-FFF2-40B4-BE49-F238E27FC236}">
              <a16:creationId xmlns:a16="http://schemas.microsoft.com/office/drawing/2014/main" id="{F9CB8B26-7BA8-496B-8CE4-5AA51CA21DE4}"/>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9" name="直線コネクタ 408">
          <a:extLst>
            <a:ext uri="{FF2B5EF4-FFF2-40B4-BE49-F238E27FC236}">
              <a16:creationId xmlns:a16="http://schemas.microsoft.com/office/drawing/2014/main" id="{F48A77CB-D46F-490E-A4FF-D42C1E5B3AFC}"/>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0" name="テキスト ボックス 409">
          <a:extLst>
            <a:ext uri="{FF2B5EF4-FFF2-40B4-BE49-F238E27FC236}">
              <a16:creationId xmlns:a16="http://schemas.microsoft.com/office/drawing/2014/main" id="{91E7ED9D-2985-4BAB-9BA5-C6BB513B3A2E}"/>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1" name="直線コネクタ 410">
          <a:extLst>
            <a:ext uri="{FF2B5EF4-FFF2-40B4-BE49-F238E27FC236}">
              <a16:creationId xmlns:a16="http://schemas.microsoft.com/office/drawing/2014/main" id="{22CDFC02-5CF1-4E81-A2EC-D68FABB371F6}"/>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2" name="テキスト ボックス 411">
          <a:extLst>
            <a:ext uri="{FF2B5EF4-FFF2-40B4-BE49-F238E27FC236}">
              <a16:creationId xmlns:a16="http://schemas.microsoft.com/office/drawing/2014/main" id="{F33060FE-397E-4450-84D9-404E112AA5AD}"/>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3" name="直線コネクタ 412">
          <a:extLst>
            <a:ext uri="{FF2B5EF4-FFF2-40B4-BE49-F238E27FC236}">
              <a16:creationId xmlns:a16="http://schemas.microsoft.com/office/drawing/2014/main" id="{6BE7A6CD-8249-44F1-B01C-30851620C6B8}"/>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4" name="テキスト ボックス 413">
          <a:extLst>
            <a:ext uri="{FF2B5EF4-FFF2-40B4-BE49-F238E27FC236}">
              <a16:creationId xmlns:a16="http://schemas.microsoft.com/office/drawing/2014/main" id="{331470E3-691E-40C6-B304-2D6F3AA7EB4F}"/>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5" name="直線コネクタ 414">
          <a:extLst>
            <a:ext uri="{FF2B5EF4-FFF2-40B4-BE49-F238E27FC236}">
              <a16:creationId xmlns:a16="http://schemas.microsoft.com/office/drawing/2014/main" id="{D09B5CF6-3542-4371-B632-04D56870E581}"/>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6" name="テキスト ボックス 415">
          <a:extLst>
            <a:ext uri="{FF2B5EF4-FFF2-40B4-BE49-F238E27FC236}">
              <a16:creationId xmlns:a16="http://schemas.microsoft.com/office/drawing/2014/main" id="{4AAC7500-007F-4468-8361-B4476BCEBD48}"/>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a:extLst>
            <a:ext uri="{FF2B5EF4-FFF2-40B4-BE49-F238E27FC236}">
              <a16:creationId xmlns:a16="http://schemas.microsoft.com/office/drawing/2014/main" id="{B9EC568B-3003-452B-812F-839836D66273}"/>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8" name="【一般廃棄物処理施設】&#10;有形固定資産減価償却率グラフ枠">
          <a:extLst>
            <a:ext uri="{FF2B5EF4-FFF2-40B4-BE49-F238E27FC236}">
              <a16:creationId xmlns:a16="http://schemas.microsoft.com/office/drawing/2014/main" id="{C66A039F-151F-4F59-BAB5-4A55E085030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103958</xdr:rowOff>
    </xdr:from>
    <xdr:to>
      <xdr:col>85</xdr:col>
      <xdr:colOff>126364</xdr:colOff>
      <xdr:row>42</xdr:row>
      <xdr:rowOff>92528</xdr:rowOff>
    </xdr:to>
    <xdr:cxnSp macro="">
      <xdr:nvCxnSpPr>
        <xdr:cNvPr id="419" name="直線コネクタ 418">
          <a:extLst>
            <a:ext uri="{FF2B5EF4-FFF2-40B4-BE49-F238E27FC236}">
              <a16:creationId xmlns:a16="http://schemas.microsoft.com/office/drawing/2014/main" id="{B23E844B-5848-413E-983E-64E29D8870BF}"/>
            </a:ext>
          </a:extLst>
        </xdr:cNvPr>
        <xdr:cNvCxnSpPr/>
      </xdr:nvCxnSpPr>
      <xdr:spPr>
        <a:xfrm flipV="1">
          <a:off x="16318864" y="5761808"/>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0" name="【一般廃棄物処理施設】&#10;有形固定資産減価償却率最小値テキスト">
          <a:extLst>
            <a:ext uri="{FF2B5EF4-FFF2-40B4-BE49-F238E27FC236}">
              <a16:creationId xmlns:a16="http://schemas.microsoft.com/office/drawing/2014/main" id="{F7A86413-3729-429D-A556-6DE62525FAB2}"/>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1" name="直線コネクタ 420">
          <a:extLst>
            <a:ext uri="{FF2B5EF4-FFF2-40B4-BE49-F238E27FC236}">
              <a16:creationId xmlns:a16="http://schemas.microsoft.com/office/drawing/2014/main" id="{2B3B6D75-4983-4D83-8FBC-6A4C0A37E347}"/>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50635</xdr:rowOff>
    </xdr:from>
    <xdr:ext cx="340478" cy="259045"/>
    <xdr:sp macro="" textlink="">
      <xdr:nvSpPr>
        <xdr:cNvPr id="422" name="【一般廃棄物処理施設】&#10;有形固定資産減価償却率最大値テキスト">
          <a:extLst>
            <a:ext uri="{FF2B5EF4-FFF2-40B4-BE49-F238E27FC236}">
              <a16:creationId xmlns:a16="http://schemas.microsoft.com/office/drawing/2014/main" id="{DAC57BAB-24E1-4AA8-B35A-CFC7EE2F0F22}"/>
            </a:ext>
          </a:extLst>
        </xdr:cNvPr>
        <xdr:cNvSpPr txBox="1"/>
      </xdr:nvSpPr>
      <xdr:spPr>
        <a:xfrm>
          <a:off x="16357600" y="55370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103958</xdr:rowOff>
    </xdr:from>
    <xdr:to>
      <xdr:col>86</xdr:col>
      <xdr:colOff>25400</xdr:colOff>
      <xdr:row>33</xdr:row>
      <xdr:rowOff>103958</xdr:rowOff>
    </xdr:to>
    <xdr:cxnSp macro="">
      <xdr:nvCxnSpPr>
        <xdr:cNvPr id="423" name="直線コネクタ 422">
          <a:extLst>
            <a:ext uri="{FF2B5EF4-FFF2-40B4-BE49-F238E27FC236}">
              <a16:creationId xmlns:a16="http://schemas.microsoft.com/office/drawing/2014/main" id="{50600068-D5FE-4EF2-A63C-7FBB50EE1A07}"/>
            </a:ext>
          </a:extLst>
        </xdr:cNvPr>
        <xdr:cNvCxnSpPr/>
      </xdr:nvCxnSpPr>
      <xdr:spPr>
        <a:xfrm>
          <a:off x="16230600" y="5761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105427</xdr:rowOff>
    </xdr:from>
    <xdr:ext cx="405111" cy="259045"/>
    <xdr:sp macro="" textlink="">
      <xdr:nvSpPr>
        <xdr:cNvPr id="424" name="【一般廃棄物処理施設】&#10;有形固定資産減価償却率平均値テキスト">
          <a:extLst>
            <a:ext uri="{FF2B5EF4-FFF2-40B4-BE49-F238E27FC236}">
              <a16:creationId xmlns:a16="http://schemas.microsoft.com/office/drawing/2014/main" id="{E4412E52-3FA4-453B-9279-27B2BBFDE6C0}"/>
            </a:ext>
          </a:extLst>
        </xdr:cNvPr>
        <xdr:cNvSpPr txBox="1"/>
      </xdr:nvSpPr>
      <xdr:spPr>
        <a:xfrm>
          <a:off x="16357600" y="6449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82550</xdr:rowOff>
    </xdr:from>
    <xdr:to>
      <xdr:col>85</xdr:col>
      <xdr:colOff>177800</xdr:colOff>
      <xdr:row>39</xdr:row>
      <xdr:rowOff>12700</xdr:rowOff>
    </xdr:to>
    <xdr:sp macro="" textlink="">
      <xdr:nvSpPr>
        <xdr:cNvPr id="425" name="フローチャート: 判断 424">
          <a:extLst>
            <a:ext uri="{FF2B5EF4-FFF2-40B4-BE49-F238E27FC236}">
              <a16:creationId xmlns:a16="http://schemas.microsoft.com/office/drawing/2014/main" id="{FE9D6153-4256-410C-A3EB-94B1A5D16F93}"/>
            </a:ext>
          </a:extLst>
        </xdr:cNvPr>
        <xdr:cNvSpPr/>
      </xdr:nvSpPr>
      <xdr:spPr>
        <a:xfrm>
          <a:off x="1626870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18869</xdr:rowOff>
    </xdr:from>
    <xdr:to>
      <xdr:col>81</xdr:col>
      <xdr:colOff>101600</xdr:colOff>
      <xdr:row>38</xdr:row>
      <xdr:rowOff>120469</xdr:rowOff>
    </xdr:to>
    <xdr:sp macro="" textlink="">
      <xdr:nvSpPr>
        <xdr:cNvPr id="426" name="フローチャート: 判断 425">
          <a:extLst>
            <a:ext uri="{FF2B5EF4-FFF2-40B4-BE49-F238E27FC236}">
              <a16:creationId xmlns:a16="http://schemas.microsoft.com/office/drawing/2014/main" id="{406B85E0-2EA4-4353-9367-A2B165B5178D}"/>
            </a:ext>
          </a:extLst>
        </xdr:cNvPr>
        <xdr:cNvSpPr/>
      </xdr:nvSpPr>
      <xdr:spPr>
        <a:xfrm>
          <a:off x="15430500" y="653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35197</xdr:rowOff>
    </xdr:from>
    <xdr:to>
      <xdr:col>76</xdr:col>
      <xdr:colOff>165100</xdr:colOff>
      <xdr:row>38</xdr:row>
      <xdr:rowOff>136797</xdr:rowOff>
    </xdr:to>
    <xdr:sp macro="" textlink="">
      <xdr:nvSpPr>
        <xdr:cNvPr id="427" name="フローチャート: 判断 426">
          <a:extLst>
            <a:ext uri="{FF2B5EF4-FFF2-40B4-BE49-F238E27FC236}">
              <a16:creationId xmlns:a16="http://schemas.microsoft.com/office/drawing/2014/main" id="{D9BF8659-EBCF-4E87-9B0C-EB61DF6D6BD4}"/>
            </a:ext>
          </a:extLst>
        </xdr:cNvPr>
        <xdr:cNvSpPr/>
      </xdr:nvSpPr>
      <xdr:spPr>
        <a:xfrm>
          <a:off x="145415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27033</xdr:rowOff>
    </xdr:from>
    <xdr:to>
      <xdr:col>72</xdr:col>
      <xdr:colOff>38100</xdr:colOff>
      <xdr:row>38</xdr:row>
      <xdr:rowOff>128633</xdr:rowOff>
    </xdr:to>
    <xdr:sp macro="" textlink="">
      <xdr:nvSpPr>
        <xdr:cNvPr id="428" name="フローチャート: 判断 427">
          <a:extLst>
            <a:ext uri="{FF2B5EF4-FFF2-40B4-BE49-F238E27FC236}">
              <a16:creationId xmlns:a16="http://schemas.microsoft.com/office/drawing/2014/main" id="{0401ADBD-F98E-41D2-9A61-8476CE4977A2}"/>
            </a:ext>
          </a:extLst>
        </xdr:cNvPr>
        <xdr:cNvSpPr/>
      </xdr:nvSpPr>
      <xdr:spPr>
        <a:xfrm>
          <a:off x="13652500" y="654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162560</xdr:rowOff>
    </xdr:from>
    <xdr:to>
      <xdr:col>67</xdr:col>
      <xdr:colOff>101600</xdr:colOff>
      <xdr:row>38</xdr:row>
      <xdr:rowOff>92710</xdr:rowOff>
    </xdr:to>
    <xdr:sp macro="" textlink="">
      <xdr:nvSpPr>
        <xdr:cNvPr id="429" name="フローチャート: 判断 428">
          <a:extLst>
            <a:ext uri="{FF2B5EF4-FFF2-40B4-BE49-F238E27FC236}">
              <a16:creationId xmlns:a16="http://schemas.microsoft.com/office/drawing/2014/main" id="{C823892C-3548-44B8-A469-3899D259C72E}"/>
            </a:ext>
          </a:extLst>
        </xdr:cNvPr>
        <xdr:cNvSpPr/>
      </xdr:nvSpPr>
      <xdr:spPr>
        <a:xfrm>
          <a:off x="12763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44B9B94F-9756-4699-8586-1A8D7E60C77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35BBB194-CEB7-4CDB-BB39-FD894722AC31}"/>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A60504E9-6906-400D-8F2E-70E421C9B72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7622A970-7896-4D3B-8EE1-C5FFD2EA610F}"/>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A265BDDB-8BE9-41B1-B895-7856E65B199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28666</xdr:rowOff>
    </xdr:from>
    <xdr:to>
      <xdr:col>85</xdr:col>
      <xdr:colOff>177800</xdr:colOff>
      <xdr:row>41</xdr:row>
      <xdr:rowOff>130266</xdr:rowOff>
    </xdr:to>
    <xdr:sp macro="" textlink="">
      <xdr:nvSpPr>
        <xdr:cNvPr id="435" name="楕円 434">
          <a:extLst>
            <a:ext uri="{FF2B5EF4-FFF2-40B4-BE49-F238E27FC236}">
              <a16:creationId xmlns:a16="http://schemas.microsoft.com/office/drawing/2014/main" id="{9EAB9F28-CF9E-4E68-9083-EFB9EF98328B}"/>
            </a:ext>
          </a:extLst>
        </xdr:cNvPr>
        <xdr:cNvSpPr/>
      </xdr:nvSpPr>
      <xdr:spPr>
        <a:xfrm>
          <a:off x="16268700" y="705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7093</xdr:rowOff>
    </xdr:from>
    <xdr:ext cx="405111" cy="259045"/>
    <xdr:sp macro="" textlink="">
      <xdr:nvSpPr>
        <xdr:cNvPr id="436" name="【一般廃棄物処理施設】&#10;有形固定資産減価償却率該当値テキスト">
          <a:extLst>
            <a:ext uri="{FF2B5EF4-FFF2-40B4-BE49-F238E27FC236}">
              <a16:creationId xmlns:a16="http://schemas.microsoft.com/office/drawing/2014/main" id="{D0ABCC5B-A63F-4CE5-AAFC-C2317BF8F811}"/>
            </a:ext>
          </a:extLst>
        </xdr:cNvPr>
        <xdr:cNvSpPr txBox="1"/>
      </xdr:nvSpPr>
      <xdr:spPr>
        <a:xfrm>
          <a:off x="16357600" y="703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82550</xdr:rowOff>
    </xdr:from>
    <xdr:to>
      <xdr:col>81</xdr:col>
      <xdr:colOff>101600</xdr:colOff>
      <xdr:row>39</xdr:row>
      <xdr:rowOff>12700</xdr:rowOff>
    </xdr:to>
    <xdr:sp macro="" textlink="">
      <xdr:nvSpPr>
        <xdr:cNvPr id="437" name="楕円 436">
          <a:extLst>
            <a:ext uri="{FF2B5EF4-FFF2-40B4-BE49-F238E27FC236}">
              <a16:creationId xmlns:a16="http://schemas.microsoft.com/office/drawing/2014/main" id="{18D0331C-BDCB-498A-A4BB-D1F1315A7DC1}"/>
            </a:ext>
          </a:extLst>
        </xdr:cNvPr>
        <xdr:cNvSpPr/>
      </xdr:nvSpPr>
      <xdr:spPr>
        <a:xfrm>
          <a:off x="154305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133350</xdr:rowOff>
    </xdr:from>
    <xdr:to>
      <xdr:col>85</xdr:col>
      <xdr:colOff>127000</xdr:colOff>
      <xdr:row>41</xdr:row>
      <xdr:rowOff>79466</xdr:rowOff>
    </xdr:to>
    <xdr:cxnSp macro="">
      <xdr:nvCxnSpPr>
        <xdr:cNvPr id="438" name="直線コネクタ 437">
          <a:extLst>
            <a:ext uri="{FF2B5EF4-FFF2-40B4-BE49-F238E27FC236}">
              <a16:creationId xmlns:a16="http://schemas.microsoft.com/office/drawing/2014/main" id="{D62A7B18-7F06-490A-A5F9-BBF6EC241561}"/>
            </a:ext>
          </a:extLst>
        </xdr:cNvPr>
        <xdr:cNvCxnSpPr/>
      </xdr:nvCxnSpPr>
      <xdr:spPr>
        <a:xfrm>
          <a:off x="15481300" y="6648450"/>
          <a:ext cx="838200" cy="460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41728</xdr:rowOff>
    </xdr:from>
    <xdr:to>
      <xdr:col>76</xdr:col>
      <xdr:colOff>165100</xdr:colOff>
      <xdr:row>38</xdr:row>
      <xdr:rowOff>143328</xdr:rowOff>
    </xdr:to>
    <xdr:sp macro="" textlink="">
      <xdr:nvSpPr>
        <xdr:cNvPr id="439" name="楕円 438">
          <a:extLst>
            <a:ext uri="{FF2B5EF4-FFF2-40B4-BE49-F238E27FC236}">
              <a16:creationId xmlns:a16="http://schemas.microsoft.com/office/drawing/2014/main" id="{2A410D8B-8082-4D3F-BC2E-52A2661BE4FC}"/>
            </a:ext>
          </a:extLst>
        </xdr:cNvPr>
        <xdr:cNvSpPr/>
      </xdr:nvSpPr>
      <xdr:spPr>
        <a:xfrm>
          <a:off x="14541500" y="655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92528</xdr:rowOff>
    </xdr:from>
    <xdr:to>
      <xdr:col>81</xdr:col>
      <xdr:colOff>50800</xdr:colOff>
      <xdr:row>38</xdr:row>
      <xdr:rowOff>133350</xdr:rowOff>
    </xdr:to>
    <xdr:cxnSp macro="">
      <xdr:nvCxnSpPr>
        <xdr:cNvPr id="440" name="直線コネクタ 439">
          <a:extLst>
            <a:ext uri="{FF2B5EF4-FFF2-40B4-BE49-F238E27FC236}">
              <a16:creationId xmlns:a16="http://schemas.microsoft.com/office/drawing/2014/main" id="{F7A84308-E066-4509-BAA3-3451941C6C17}"/>
            </a:ext>
          </a:extLst>
        </xdr:cNvPr>
        <xdr:cNvCxnSpPr/>
      </xdr:nvCxnSpPr>
      <xdr:spPr>
        <a:xfrm>
          <a:off x="14592300" y="6607628"/>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15603</xdr:rowOff>
    </xdr:from>
    <xdr:to>
      <xdr:col>72</xdr:col>
      <xdr:colOff>38100</xdr:colOff>
      <xdr:row>38</xdr:row>
      <xdr:rowOff>117203</xdr:rowOff>
    </xdr:to>
    <xdr:sp macro="" textlink="">
      <xdr:nvSpPr>
        <xdr:cNvPr id="441" name="楕円 440">
          <a:extLst>
            <a:ext uri="{FF2B5EF4-FFF2-40B4-BE49-F238E27FC236}">
              <a16:creationId xmlns:a16="http://schemas.microsoft.com/office/drawing/2014/main" id="{72ABDEF9-76D4-4E89-9A97-2B97A25EA853}"/>
            </a:ext>
          </a:extLst>
        </xdr:cNvPr>
        <xdr:cNvSpPr/>
      </xdr:nvSpPr>
      <xdr:spPr>
        <a:xfrm>
          <a:off x="13652500" y="653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66403</xdr:rowOff>
    </xdr:from>
    <xdr:to>
      <xdr:col>76</xdr:col>
      <xdr:colOff>114300</xdr:colOff>
      <xdr:row>38</xdr:row>
      <xdr:rowOff>92528</xdr:rowOff>
    </xdr:to>
    <xdr:cxnSp macro="">
      <xdr:nvCxnSpPr>
        <xdr:cNvPr id="442" name="直線コネクタ 441">
          <a:extLst>
            <a:ext uri="{FF2B5EF4-FFF2-40B4-BE49-F238E27FC236}">
              <a16:creationId xmlns:a16="http://schemas.microsoft.com/office/drawing/2014/main" id="{7083E821-4AFD-4697-B1A9-C53D88C9245A}"/>
            </a:ext>
          </a:extLst>
        </xdr:cNvPr>
        <xdr:cNvCxnSpPr/>
      </xdr:nvCxnSpPr>
      <xdr:spPr>
        <a:xfrm>
          <a:off x="13703300" y="6581503"/>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138067</xdr:rowOff>
    </xdr:from>
    <xdr:to>
      <xdr:col>67</xdr:col>
      <xdr:colOff>101600</xdr:colOff>
      <xdr:row>38</xdr:row>
      <xdr:rowOff>68218</xdr:rowOff>
    </xdr:to>
    <xdr:sp macro="" textlink="">
      <xdr:nvSpPr>
        <xdr:cNvPr id="443" name="楕円 442">
          <a:extLst>
            <a:ext uri="{FF2B5EF4-FFF2-40B4-BE49-F238E27FC236}">
              <a16:creationId xmlns:a16="http://schemas.microsoft.com/office/drawing/2014/main" id="{9869F5E1-47DB-4F44-ABA4-A5617BBF4A23}"/>
            </a:ext>
          </a:extLst>
        </xdr:cNvPr>
        <xdr:cNvSpPr/>
      </xdr:nvSpPr>
      <xdr:spPr>
        <a:xfrm>
          <a:off x="12763500" y="648171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17417</xdr:rowOff>
    </xdr:from>
    <xdr:to>
      <xdr:col>71</xdr:col>
      <xdr:colOff>177800</xdr:colOff>
      <xdr:row>38</xdr:row>
      <xdr:rowOff>66403</xdr:rowOff>
    </xdr:to>
    <xdr:cxnSp macro="">
      <xdr:nvCxnSpPr>
        <xdr:cNvPr id="444" name="直線コネクタ 443">
          <a:extLst>
            <a:ext uri="{FF2B5EF4-FFF2-40B4-BE49-F238E27FC236}">
              <a16:creationId xmlns:a16="http://schemas.microsoft.com/office/drawing/2014/main" id="{6AADF44C-0D76-49BE-9E2B-BF7A4779B0B4}"/>
            </a:ext>
          </a:extLst>
        </xdr:cNvPr>
        <xdr:cNvCxnSpPr/>
      </xdr:nvCxnSpPr>
      <xdr:spPr>
        <a:xfrm>
          <a:off x="12814300" y="653251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136996</xdr:rowOff>
    </xdr:from>
    <xdr:ext cx="405111" cy="259045"/>
    <xdr:sp macro="" textlink="">
      <xdr:nvSpPr>
        <xdr:cNvPr id="445" name="n_1aveValue【一般廃棄物処理施設】&#10;有形固定資産減価償却率">
          <a:extLst>
            <a:ext uri="{FF2B5EF4-FFF2-40B4-BE49-F238E27FC236}">
              <a16:creationId xmlns:a16="http://schemas.microsoft.com/office/drawing/2014/main" id="{C99522E8-EF68-4967-AF93-6FDC9CC1D19F}"/>
            </a:ext>
          </a:extLst>
        </xdr:cNvPr>
        <xdr:cNvSpPr txBox="1"/>
      </xdr:nvSpPr>
      <xdr:spPr>
        <a:xfrm>
          <a:off x="15266044" y="630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153324</xdr:rowOff>
    </xdr:from>
    <xdr:ext cx="405111" cy="259045"/>
    <xdr:sp macro="" textlink="">
      <xdr:nvSpPr>
        <xdr:cNvPr id="446" name="n_2aveValue【一般廃棄物処理施設】&#10;有形固定資産減価償却率">
          <a:extLst>
            <a:ext uri="{FF2B5EF4-FFF2-40B4-BE49-F238E27FC236}">
              <a16:creationId xmlns:a16="http://schemas.microsoft.com/office/drawing/2014/main" id="{58C6376E-0C1A-49AE-9A70-5B9C6D4A7418}"/>
            </a:ext>
          </a:extLst>
        </xdr:cNvPr>
        <xdr:cNvSpPr txBox="1"/>
      </xdr:nvSpPr>
      <xdr:spPr>
        <a:xfrm>
          <a:off x="14389744" y="6325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119760</xdr:rowOff>
    </xdr:from>
    <xdr:ext cx="405111" cy="259045"/>
    <xdr:sp macro="" textlink="">
      <xdr:nvSpPr>
        <xdr:cNvPr id="447" name="n_3aveValue【一般廃棄物処理施設】&#10;有形固定資産減価償却率">
          <a:extLst>
            <a:ext uri="{FF2B5EF4-FFF2-40B4-BE49-F238E27FC236}">
              <a16:creationId xmlns:a16="http://schemas.microsoft.com/office/drawing/2014/main" id="{21DA9C31-3FC7-4015-AFB9-8EFF783532E0}"/>
            </a:ext>
          </a:extLst>
        </xdr:cNvPr>
        <xdr:cNvSpPr txBox="1"/>
      </xdr:nvSpPr>
      <xdr:spPr>
        <a:xfrm>
          <a:off x="13500744" y="6634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83837</xdr:rowOff>
    </xdr:from>
    <xdr:ext cx="405111" cy="259045"/>
    <xdr:sp macro="" textlink="">
      <xdr:nvSpPr>
        <xdr:cNvPr id="448" name="n_4aveValue【一般廃棄物処理施設】&#10;有形固定資産減価償却率">
          <a:extLst>
            <a:ext uri="{FF2B5EF4-FFF2-40B4-BE49-F238E27FC236}">
              <a16:creationId xmlns:a16="http://schemas.microsoft.com/office/drawing/2014/main" id="{4225627C-4E8F-437E-845F-AAA28BF5348B}"/>
            </a:ext>
          </a:extLst>
        </xdr:cNvPr>
        <xdr:cNvSpPr txBox="1"/>
      </xdr:nvSpPr>
      <xdr:spPr>
        <a:xfrm>
          <a:off x="126117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3827</xdr:rowOff>
    </xdr:from>
    <xdr:ext cx="405111" cy="259045"/>
    <xdr:sp macro="" textlink="">
      <xdr:nvSpPr>
        <xdr:cNvPr id="449" name="n_1mainValue【一般廃棄物処理施設】&#10;有形固定資産減価償却率">
          <a:extLst>
            <a:ext uri="{FF2B5EF4-FFF2-40B4-BE49-F238E27FC236}">
              <a16:creationId xmlns:a16="http://schemas.microsoft.com/office/drawing/2014/main" id="{3F20B5D2-5F31-4989-9829-DCA64BF7F650}"/>
            </a:ext>
          </a:extLst>
        </xdr:cNvPr>
        <xdr:cNvSpPr txBox="1"/>
      </xdr:nvSpPr>
      <xdr:spPr>
        <a:xfrm>
          <a:off x="15266044" y="669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134455</xdr:rowOff>
    </xdr:from>
    <xdr:ext cx="405111" cy="259045"/>
    <xdr:sp macro="" textlink="">
      <xdr:nvSpPr>
        <xdr:cNvPr id="450" name="n_2mainValue【一般廃棄物処理施設】&#10;有形固定資産減価償却率">
          <a:extLst>
            <a:ext uri="{FF2B5EF4-FFF2-40B4-BE49-F238E27FC236}">
              <a16:creationId xmlns:a16="http://schemas.microsoft.com/office/drawing/2014/main" id="{98BA7AA5-C4BE-4B2C-88CE-78D9FDC2077B}"/>
            </a:ext>
          </a:extLst>
        </xdr:cNvPr>
        <xdr:cNvSpPr txBox="1"/>
      </xdr:nvSpPr>
      <xdr:spPr>
        <a:xfrm>
          <a:off x="14389744" y="664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133730</xdr:rowOff>
    </xdr:from>
    <xdr:ext cx="405111" cy="259045"/>
    <xdr:sp macro="" textlink="">
      <xdr:nvSpPr>
        <xdr:cNvPr id="451" name="n_3mainValue【一般廃棄物処理施設】&#10;有形固定資産減価償却率">
          <a:extLst>
            <a:ext uri="{FF2B5EF4-FFF2-40B4-BE49-F238E27FC236}">
              <a16:creationId xmlns:a16="http://schemas.microsoft.com/office/drawing/2014/main" id="{4FC6EBFF-7AB3-47D3-8B0C-3C23120BFA53}"/>
            </a:ext>
          </a:extLst>
        </xdr:cNvPr>
        <xdr:cNvSpPr txBox="1"/>
      </xdr:nvSpPr>
      <xdr:spPr>
        <a:xfrm>
          <a:off x="13500744" y="630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84744</xdr:rowOff>
    </xdr:from>
    <xdr:ext cx="405111" cy="259045"/>
    <xdr:sp macro="" textlink="">
      <xdr:nvSpPr>
        <xdr:cNvPr id="452" name="n_4mainValue【一般廃棄物処理施設】&#10;有形固定資産減価償却率">
          <a:extLst>
            <a:ext uri="{FF2B5EF4-FFF2-40B4-BE49-F238E27FC236}">
              <a16:creationId xmlns:a16="http://schemas.microsoft.com/office/drawing/2014/main" id="{E2D03285-7A56-4D58-9302-536DF97C448D}"/>
            </a:ext>
          </a:extLst>
        </xdr:cNvPr>
        <xdr:cNvSpPr txBox="1"/>
      </xdr:nvSpPr>
      <xdr:spPr>
        <a:xfrm>
          <a:off x="12611744" y="625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7D462250-B86D-4560-B0C1-F40260A1250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068D0882-6805-4725-A328-D3340AAEB23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109CDFC1-ADF5-4D5A-88B0-04A80C5A53A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2E8681AC-C23E-4C1D-A7E3-DBA5F0B84EA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579C30BA-D8A6-40FD-9F6D-CBE48F792EF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F1CFE489-036C-438B-A5F5-5D4B19A3A90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2C166740-DB20-4AFD-BC65-DA742D4673B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B068E7EA-3B87-4770-9173-57520B87D2C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8398C2B0-E6DC-4D0B-82E6-FD3B844D2FBE}"/>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64D2D75B-7813-4299-B0D7-6A3A37D6B42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3" name="直線コネクタ 462">
          <a:extLst>
            <a:ext uri="{FF2B5EF4-FFF2-40B4-BE49-F238E27FC236}">
              <a16:creationId xmlns:a16="http://schemas.microsoft.com/office/drawing/2014/main" id="{20D8CF0C-AEB4-46F9-ACDC-BD1F755141E9}"/>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4" name="テキスト ボックス 463">
          <a:extLst>
            <a:ext uri="{FF2B5EF4-FFF2-40B4-BE49-F238E27FC236}">
              <a16:creationId xmlns:a16="http://schemas.microsoft.com/office/drawing/2014/main" id="{42B73761-C896-4E06-BE4D-A0A19080035C}"/>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5" name="直線コネクタ 464">
          <a:extLst>
            <a:ext uri="{FF2B5EF4-FFF2-40B4-BE49-F238E27FC236}">
              <a16:creationId xmlns:a16="http://schemas.microsoft.com/office/drawing/2014/main" id="{B866BE3F-3C87-4A50-AF25-DECE811FD02F}"/>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66" name="テキスト ボックス 465">
          <a:extLst>
            <a:ext uri="{FF2B5EF4-FFF2-40B4-BE49-F238E27FC236}">
              <a16:creationId xmlns:a16="http://schemas.microsoft.com/office/drawing/2014/main" id="{A4A4356B-AF33-46B8-B75F-7644010C6806}"/>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7" name="直線コネクタ 466">
          <a:extLst>
            <a:ext uri="{FF2B5EF4-FFF2-40B4-BE49-F238E27FC236}">
              <a16:creationId xmlns:a16="http://schemas.microsoft.com/office/drawing/2014/main" id="{37B9B087-A53E-47B6-811F-603E3B627823}"/>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468" name="テキスト ボックス 467">
          <a:extLst>
            <a:ext uri="{FF2B5EF4-FFF2-40B4-BE49-F238E27FC236}">
              <a16:creationId xmlns:a16="http://schemas.microsoft.com/office/drawing/2014/main" id="{50702A2D-FDF2-4B3F-B449-78C8E68618B7}"/>
            </a:ext>
          </a:extLst>
        </xdr:cNvPr>
        <xdr:cNvSpPr txBox="1"/>
      </xdr:nvSpPr>
      <xdr:spPr>
        <a:xfrm>
          <a:off x="17602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9" name="直線コネクタ 468">
          <a:extLst>
            <a:ext uri="{FF2B5EF4-FFF2-40B4-BE49-F238E27FC236}">
              <a16:creationId xmlns:a16="http://schemas.microsoft.com/office/drawing/2014/main" id="{938B2690-3B36-47CB-B207-CDDE1ED66672}"/>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470" name="テキスト ボックス 469">
          <a:extLst>
            <a:ext uri="{FF2B5EF4-FFF2-40B4-BE49-F238E27FC236}">
              <a16:creationId xmlns:a16="http://schemas.microsoft.com/office/drawing/2014/main" id="{C6CF6572-51BA-4798-95B8-959838A5768E}"/>
            </a:ext>
          </a:extLst>
        </xdr:cNvPr>
        <xdr:cNvSpPr txBox="1"/>
      </xdr:nvSpPr>
      <xdr:spPr>
        <a:xfrm>
          <a:off x="17602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id="{888E8F11-879B-4682-A2F7-6248F503E87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72" name="テキスト ボックス 471">
          <a:extLst>
            <a:ext uri="{FF2B5EF4-FFF2-40B4-BE49-F238E27FC236}">
              <a16:creationId xmlns:a16="http://schemas.microsoft.com/office/drawing/2014/main" id="{C31DFD3F-B36E-487A-97CB-2C6E6883BA7C}"/>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一般廃棄物処理施設】&#10;一人当たり有形固定資産（償却資産）額グラフ枠">
          <a:extLst>
            <a:ext uri="{FF2B5EF4-FFF2-40B4-BE49-F238E27FC236}">
              <a16:creationId xmlns:a16="http://schemas.microsoft.com/office/drawing/2014/main" id="{11205ADF-89C5-42FB-BC2D-C68E1D17E1E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119134</xdr:rowOff>
    </xdr:from>
    <xdr:to>
      <xdr:col>116</xdr:col>
      <xdr:colOff>62864</xdr:colOff>
      <xdr:row>41</xdr:row>
      <xdr:rowOff>131399</xdr:rowOff>
    </xdr:to>
    <xdr:cxnSp macro="">
      <xdr:nvCxnSpPr>
        <xdr:cNvPr id="474" name="直線コネクタ 473">
          <a:extLst>
            <a:ext uri="{FF2B5EF4-FFF2-40B4-BE49-F238E27FC236}">
              <a16:creationId xmlns:a16="http://schemas.microsoft.com/office/drawing/2014/main" id="{1AB060FC-EE80-4BBF-81B8-6CD028EA1B20}"/>
            </a:ext>
          </a:extLst>
        </xdr:cNvPr>
        <xdr:cNvCxnSpPr/>
      </xdr:nvCxnSpPr>
      <xdr:spPr>
        <a:xfrm flipV="1">
          <a:off x="22160864" y="5776984"/>
          <a:ext cx="0" cy="1383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135226</xdr:rowOff>
    </xdr:from>
    <xdr:ext cx="469744" cy="259045"/>
    <xdr:sp macro="" textlink="">
      <xdr:nvSpPr>
        <xdr:cNvPr id="475" name="【一般廃棄物処理施設】&#10;一人当たり有形固定資産（償却資産）額最小値テキスト">
          <a:extLst>
            <a:ext uri="{FF2B5EF4-FFF2-40B4-BE49-F238E27FC236}">
              <a16:creationId xmlns:a16="http://schemas.microsoft.com/office/drawing/2014/main" id="{8F9F0907-5247-4026-9508-61E29BEBE63C}"/>
            </a:ext>
          </a:extLst>
        </xdr:cNvPr>
        <xdr:cNvSpPr txBox="1"/>
      </xdr:nvSpPr>
      <xdr:spPr>
        <a:xfrm>
          <a:off x="22199600" y="7164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131399</xdr:rowOff>
    </xdr:from>
    <xdr:to>
      <xdr:col>116</xdr:col>
      <xdr:colOff>152400</xdr:colOff>
      <xdr:row>41</xdr:row>
      <xdr:rowOff>131399</xdr:rowOff>
    </xdr:to>
    <xdr:cxnSp macro="">
      <xdr:nvCxnSpPr>
        <xdr:cNvPr id="476" name="直線コネクタ 475">
          <a:extLst>
            <a:ext uri="{FF2B5EF4-FFF2-40B4-BE49-F238E27FC236}">
              <a16:creationId xmlns:a16="http://schemas.microsoft.com/office/drawing/2014/main" id="{A7A06473-8193-4358-B6C4-B9706DCA3712}"/>
            </a:ext>
          </a:extLst>
        </xdr:cNvPr>
        <xdr:cNvCxnSpPr/>
      </xdr:nvCxnSpPr>
      <xdr:spPr>
        <a:xfrm>
          <a:off x="22072600" y="7160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65811</xdr:rowOff>
    </xdr:from>
    <xdr:ext cx="690189" cy="259045"/>
    <xdr:sp macro="" textlink="">
      <xdr:nvSpPr>
        <xdr:cNvPr id="477" name="【一般廃棄物処理施設】&#10;一人当たり有形固定資産（償却資産）額最大値テキスト">
          <a:extLst>
            <a:ext uri="{FF2B5EF4-FFF2-40B4-BE49-F238E27FC236}">
              <a16:creationId xmlns:a16="http://schemas.microsoft.com/office/drawing/2014/main" id="{86850FE2-6C47-4F7D-9662-0BC5234A770E}"/>
            </a:ext>
          </a:extLst>
        </xdr:cNvPr>
        <xdr:cNvSpPr txBox="1"/>
      </xdr:nvSpPr>
      <xdr:spPr>
        <a:xfrm>
          <a:off x="22199600" y="55522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1,515,547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119134</xdr:rowOff>
    </xdr:from>
    <xdr:to>
      <xdr:col>116</xdr:col>
      <xdr:colOff>152400</xdr:colOff>
      <xdr:row>33</xdr:row>
      <xdr:rowOff>119134</xdr:rowOff>
    </xdr:to>
    <xdr:cxnSp macro="">
      <xdr:nvCxnSpPr>
        <xdr:cNvPr id="478" name="直線コネクタ 477">
          <a:extLst>
            <a:ext uri="{FF2B5EF4-FFF2-40B4-BE49-F238E27FC236}">
              <a16:creationId xmlns:a16="http://schemas.microsoft.com/office/drawing/2014/main" id="{64E2C315-5CF6-4771-9E69-A694DF05B42C}"/>
            </a:ext>
          </a:extLst>
        </xdr:cNvPr>
        <xdr:cNvCxnSpPr/>
      </xdr:nvCxnSpPr>
      <xdr:spPr>
        <a:xfrm>
          <a:off x="22072600" y="5776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105956</xdr:rowOff>
    </xdr:from>
    <xdr:ext cx="599010" cy="259045"/>
    <xdr:sp macro="" textlink="">
      <xdr:nvSpPr>
        <xdr:cNvPr id="479" name="【一般廃棄物処理施設】&#10;一人当たり有形固定資産（償却資産）額平均値テキスト">
          <a:extLst>
            <a:ext uri="{FF2B5EF4-FFF2-40B4-BE49-F238E27FC236}">
              <a16:creationId xmlns:a16="http://schemas.microsoft.com/office/drawing/2014/main" id="{1AB2063B-8F21-4033-8F0B-C0AE3B6EFD10}"/>
            </a:ext>
          </a:extLst>
        </xdr:cNvPr>
        <xdr:cNvSpPr txBox="1"/>
      </xdr:nvSpPr>
      <xdr:spPr>
        <a:xfrm>
          <a:off x="22199600" y="67925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83079</xdr:rowOff>
    </xdr:from>
    <xdr:to>
      <xdr:col>116</xdr:col>
      <xdr:colOff>114300</xdr:colOff>
      <xdr:row>41</xdr:row>
      <xdr:rowOff>13229</xdr:rowOff>
    </xdr:to>
    <xdr:sp macro="" textlink="">
      <xdr:nvSpPr>
        <xdr:cNvPr id="480" name="フローチャート: 判断 479">
          <a:extLst>
            <a:ext uri="{FF2B5EF4-FFF2-40B4-BE49-F238E27FC236}">
              <a16:creationId xmlns:a16="http://schemas.microsoft.com/office/drawing/2014/main" id="{F34062E7-7D1A-4FDC-92E4-DD6AB3F48EB1}"/>
            </a:ext>
          </a:extLst>
        </xdr:cNvPr>
        <xdr:cNvSpPr/>
      </xdr:nvSpPr>
      <xdr:spPr>
        <a:xfrm>
          <a:off x="22110700" y="694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93156</xdr:rowOff>
    </xdr:from>
    <xdr:to>
      <xdr:col>112</xdr:col>
      <xdr:colOff>38100</xdr:colOff>
      <xdr:row>41</xdr:row>
      <xdr:rowOff>23306</xdr:rowOff>
    </xdr:to>
    <xdr:sp macro="" textlink="">
      <xdr:nvSpPr>
        <xdr:cNvPr id="481" name="フローチャート: 判断 480">
          <a:extLst>
            <a:ext uri="{FF2B5EF4-FFF2-40B4-BE49-F238E27FC236}">
              <a16:creationId xmlns:a16="http://schemas.microsoft.com/office/drawing/2014/main" id="{6299C026-1042-4C53-9E1B-692A010893AF}"/>
            </a:ext>
          </a:extLst>
        </xdr:cNvPr>
        <xdr:cNvSpPr/>
      </xdr:nvSpPr>
      <xdr:spPr>
        <a:xfrm>
          <a:off x="21272500" y="6951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110789</xdr:rowOff>
    </xdr:from>
    <xdr:to>
      <xdr:col>107</xdr:col>
      <xdr:colOff>101600</xdr:colOff>
      <xdr:row>41</xdr:row>
      <xdr:rowOff>40939</xdr:rowOff>
    </xdr:to>
    <xdr:sp macro="" textlink="">
      <xdr:nvSpPr>
        <xdr:cNvPr id="482" name="フローチャート: 判断 481">
          <a:extLst>
            <a:ext uri="{FF2B5EF4-FFF2-40B4-BE49-F238E27FC236}">
              <a16:creationId xmlns:a16="http://schemas.microsoft.com/office/drawing/2014/main" id="{7F2FA74B-8F9F-40FB-A754-999F13449159}"/>
            </a:ext>
          </a:extLst>
        </xdr:cNvPr>
        <xdr:cNvSpPr/>
      </xdr:nvSpPr>
      <xdr:spPr>
        <a:xfrm>
          <a:off x="20383500" y="696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101919</xdr:rowOff>
    </xdr:from>
    <xdr:to>
      <xdr:col>102</xdr:col>
      <xdr:colOff>165100</xdr:colOff>
      <xdr:row>41</xdr:row>
      <xdr:rowOff>32069</xdr:rowOff>
    </xdr:to>
    <xdr:sp macro="" textlink="">
      <xdr:nvSpPr>
        <xdr:cNvPr id="483" name="フローチャート: 判断 482">
          <a:extLst>
            <a:ext uri="{FF2B5EF4-FFF2-40B4-BE49-F238E27FC236}">
              <a16:creationId xmlns:a16="http://schemas.microsoft.com/office/drawing/2014/main" id="{83D45830-E6EB-417E-AE76-9AC281D922F7}"/>
            </a:ext>
          </a:extLst>
        </xdr:cNvPr>
        <xdr:cNvSpPr/>
      </xdr:nvSpPr>
      <xdr:spPr>
        <a:xfrm>
          <a:off x="19494500" y="695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101299</xdr:rowOff>
    </xdr:from>
    <xdr:to>
      <xdr:col>98</xdr:col>
      <xdr:colOff>38100</xdr:colOff>
      <xdr:row>41</xdr:row>
      <xdr:rowOff>31449</xdr:rowOff>
    </xdr:to>
    <xdr:sp macro="" textlink="">
      <xdr:nvSpPr>
        <xdr:cNvPr id="484" name="フローチャート: 判断 483">
          <a:extLst>
            <a:ext uri="{FF2B5EF4-FFF2-40B4-BE49-F238E27FC236}">
              <a16:creationId xmlns:a16="http://schemas.microsoft.com/office/drawing/2014/main" id="{2C079F84-435D-4F97-82EA-1B3C0D78D811}"/>
            </a:ext>
          </a:extLst>
        </xdr:cNvPr>
        <xdr:cNvSpPr/>
      </xdr:nvSpPr>
      <xdr:spPr>
        <a:xfrm>
          <a:off x="18605500" y="695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ED108399-8A9F-495A-AAAF-18E959921551}"/>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27135836-E9EF-4CAC-837B-112DD9630C2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423205DB-9636-4C01-8B4C-E42DAA79C95C}"/>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D0D061A9-B4BB-483A-8235-5177A0CD0D9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1F917AC7-674D-411F-BFDB-862A95E4CD39}"/>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76274</xdr:rowOff>
    </xdr:from>
    <xdr:to>
      <xdr:col>116</xdr:col>
      <xdr:colOff>114300</xdr:colOff>
      <xdr:row>42</xdr:row>
      <xdr:rowOff>6424</xdr:rowOff>
    </xdr:to>
    <xdr:sp macro="" textlink="">
      <xdr:nvSpPr>
        <xdr:cNvPr id="490" name="楕円 489">
          <a:extLst>
            <a:ext uri="{FF2B5EF4-FFF2-40B4-BE49-F238E27FC236}">
              <a16:creationId xmlns:a16="http://schemas.microsoft.com/office/drawing/2014/main" id="{1C6D69A8-E1E2-411F-935F-13BE2EB69DBD}"/>
            </a:ext>
          </a:extLst>
        </xdr:cNvPr>
        <xdr:cNvSpPr/>
      </xdr:nvSpPr>
      <xdr:spPr>
        <a:xfrm>
          <a:off x="22110700" y="710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162651</xdr:rowOff>
    </xdr:from>
    <xdr:ext cx="469744" cy="259045"/>
    <xdr:sp macro="" textlink="">
      <xdr:nvSpPr>
        <xdr:cNvPr id="491" name="【一般廃棄物処理施設】&#10;一人当たり有形固定資産（償却資産）額該当値テキスト">
          <a:extLst>
            <a:ext uri="{FF2B5EF4-FFF2-40B4-BE49-F238E27FC236}">
              <a16:creationId xmlns:a16="http://schemas.microsoft.com/office/drawing/2014/main" id="{5FE64B07-E4E9-4B94-BCAB-BF78031EF84E}"/>
            </a:ext>
          </a:extLst>
        </xdr:cNvPr>
        <xdr:cNvSpPr txBox="1"/>
      </xdr:nvSpPr>
      <xdr:spPr>
        <a:xfrm>
          <a:off x="22199600" y="7020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72329</xdr:rowOff>
    </xdr:from>
    <xdr:to>
      <xdr:col>112</xdr:col>
      <xdr:colOff>38100</xdr:colOff>
      <xdr:row>42</xdr:row>
      <xdr:rowOff>2479</xdr:rowOff>
    </xdr:to>
    <xdr:sp macro="" textlink="">
      <xdr:nvSpPr>
        <xdr:cNvPr id="492" name="楕円 491">
          <a:extLst>
            <a:ext uri="{FF2B5EF4-FFF2-40B4-BE49-F238E27FC236}">
              <a16:creationId xmlns:a16="http://schemas.microsoft.com/office/drawing/2014/main" id="{C00FF1AF-042A-4DDB-98D6-73E5954DF0C0}"/>
            </a:ext>
          </a:extLst>
        </xdr:cNvPr>
        <xdr:cNvSpPr/>
      </xdr:nvSpPr>
      <xdr:spPr>
        <a:xfrm>
          <a:off x="21272500" y="7101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123129</xdr:rowOff>
    </xdr:from>
    <xdr:to>
      <xdr:col>116</xdr:col>
      <xdr:colOff>63500</xdr:colOff>
      <xdr:row>41</xdr:row>
      <xdr:rowOff>127074</xdr:rowOff>
    </xdr:to>
    <xdr:cxnSp macro="">
      <xdr:nvCxnSpPr>
        <xdr:cNvPr id="493" name="直線コネクタ 492">
          <a:extLst>
            <a:ext uri="{FF2B5EF4-FFF2-40B4-BE49-F238E27FC236}">
              <a16:creationId xmlns:a16="http://schemas.microsoft.com/office/drawing/2014/main" id="{0F81CB27-C249-487A-B526-CCAFE8731969}"/>
            </a:ext>
          </a:extLst>
        </xdr:cNvPr>
        <xdr:cNvCxnSpPr/>
      </xdr:nvCxnSpPr>
      <xdr:spPr>
        <a:xfrm>
          <a:off x="21323300" y="7152579"/>
          <a:ext cx="838200" cy="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72557</xdr:rowOff>
    </xdr:from>
    <xdr:to>
      <xdr:col>107</xdr:col>
      <xdr:colOff>101600</xdr:colOff>
      <xdr:row>42</xdr:row>
      <xdr:rowOff>2707</xdr:rowOff>
    </xdr:to>
    <xdr:sp macro="" textlink="">
      <xdr:nvSpPr>
        <xdr:cNvPr id="494" name="楕円 493">
          <a:extLst>
            <a:ext uri="{FF2B5EF4-FFF2-40B4-BE49-F238E27FC236}">
              <a16:creationId xmlns:a16="http://schemas.microsoft.com/office/drawing/2014/main" id="{ACC3191D-EDA8-468C-B93D-97C8D66AF440}"/>
            </a:ext>
          </a:extLst>
        </xdr:cNvPr>
        <xdr:cNvSpPr/>
      </xdr:nvSpPr>
      <xdr:spPr>
        <a:xfrm>
          <a:off x="20383500" y="710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123129</xdr:rowOff>
    </xdr:from>
    <xdr:to>
      <xdr:col>111</xdr:col>
      <xdr:colOff>177800</xdr:colOff>
      <xdr:row>41</xdr:row>
      <xdr:rowOff>123357</xdr:rowOff>
    </xdr:to>
    <xdr:cxnSp macro="">
      <xdr:nvCxnSpPr>
        <xdr:cNvPr id="495" name="直線コネクタ 494">
          <a:extLst>
            <a:ext uri="{FF2B5EF4-FFF2-40B4-BE49-F238E27FC236}">
              <a16:creationId xmlns:a16="http://schemas.microsoft.com/office/drawing/2014/main" id="{8E1A97F7-19B0-4B2D-A5C0-258E794BB1A0}"/>
            </a:ext>
          </a:extLst>
        </xdr:cNvPr>
        <xdr:cNvCxnSpPr/>
      </xdr:nvCxnSpPr>
      <xdr:spPr>
        <a:xfrm flipV="1">
          <a:off x="20434300" y="7152579"/>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75299</xdr:rowOff>
    </xdr:from>
    <xdr:to>
      <xdr:col>102</xdr:col>
      <xdr:colOff>165100</xdr:colOff>
      <xdr:row>42</xdr:row>
      <xdr:rowOff>5449</xdr:rowOff>
    </xdr:to>
    <xdr:sp macro="" textlink="">
      <xdr:nvSpPr>
        <xdr:cNvPr id="496" name="楕円 495">
          <a:extLst>
            <a:ext uri="{FF2B5EF4-FFF2-40B4-BE49-F238E27FC236}">
              <a16:creationId xmlns:a16="http://schemas.microsoft.com/office/drawing/2014/main" id="{1EB2936B-1FD8-4F67-98B3-0D7AB6D602B8}"/>
            </a:ext>
          </a:extLst>
        </xdr:cNvPr>
        <xdr:cNvSpPr/>
      </xdr:nvSpPr>
      <xdr:spPr>
        <a:xfrm>
          <a:off x="19494500" y="7104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123357</xdr:rowOff>
    </xdr:from>
    <xdr:to>
      <xdr:col>107</xdr:col>
      <xdr:colOff>50800</xdr:colOff>
      <xdr:row>41</xdr:row>
      <xdr:rowOff>126099</xdr:rowOff>
    </xdr:to>
    <xdr:cxnSp macro="">
      <xdr:nvCxnSpPr>
        <xdr:cNvPr id="497" name="直線コネクタ 496">
          <a:extLst>
            <a:ext uri="{FF2B5EF4-FFF2-40B4-BE49-F238E27FC236}">
              <a16:creationId xmlns:a16="http://schemas.microsoft.com/office/drawing/2014/main" id="{B7EC6CF2-3B08-4E36-8C39-1E54FD0EE326}"/>
            </a:ext>
          </a:extLst>
        </xdr:cNvPr>
        <xdr:cNvCxnSpPr/>
      </xdr:nvCxnSpPr>
      <xdr:spPr>
        <a:xfrm flipV="1">
          <a:off x="19545300" y="7152807"/>
          <a:ext cx="889000" cy="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74264</xdr:rowOff>
    </xdr:from>
    <xdr:to>
      <xdr:col>98</xdr:col>
      <xdr:colOff>38100</xdr:colOff>
      <xdr:row>42</xdr:row>
      <xdr:rowOff>4414</xdr:rowOff>
    </xdr:to>
    <xdr:sp macro="" textlink="">
      <xdr:nvSpPr>
        <xdr:cNvPr id="498" name="楕円 497">
          <a:extLst>
            <a:ext uri="{FF2B5EF4-FFF2-40B4-BE49-F238E27FC236}">
              <a16:creationId xmlns:a16="http://schemas.microsoft.com/office/drawing/2014/main" id="{1DAF3F2A-A11D-4D89-BA92-767BEF53075F}"/>
            </a:ext>
          </a:extLst>
        </xdr:cNvPr>
        <xdr:cNvSpPr/>
      </xdr:nvSpPr>
      <xdr:spPr>
        <a:xfrm>
          <a:off x="18605500" y="710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125064</xdr:rowOff>
    </xdr:from>
    <xdr:to>
      <xdr:col>102</xdr:col>
      <xdr:colOff>114300</xdr:colOff>
      <xdr:row>41</xdr:row>
      <xdr:rowOff>126099</xdr:rowOff>
    </xdr:to>
    <xdr:cxnSp macro="">
      <xdr:nvCxnSpPr>
        <xdr:cNvPr id="499" name="直線コネクタ 498">
          <a:extLst>
            <a:ext uri="{FF2B5EF4-FFF2-40B4-BE49-F238E27FC236}">
              <a16:creationId xmlns:a16="http://schemas.microsoft.com/office/drawing/2014/main" id="{035C6AD5-DB2D-49AE-BA0C-95FF3A48A728}"/>
            </a:ext>
          </a:extLst>
        </xdr:cNvPr>
        <xdr:cNvCxnSpPr/>
      </xdr:nvCxnSpPr>
      <xdr:spPr>
        <a:xfrm>
          <a:off x="18656300" y="7154514"/>
          <a:ext cx="889000" cy="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39833</xdr:rowOff>
    </xdr:from>
    <xdr:ext cx="599010" cy="259045"/>
    <xdr:sp macro="" textlink="">
      <xdr:nvSpPr>
        <xdr:cNvPr id="500" name="n_1aveValue【一般廃棄物処理施設】&#10;一人当たり有形固定資産（償却資産）額">
          <a:extLst>
            <a:ext uri="{FF2B5EF4-FFF2-40B4-BE49-F238E27FC236}">
              <a16:creationId xmlns:a16="http://schemas.microsoft.com/office/drawing/2014/main" id="{35C35860-3C59-4C0D-A15D-A5F0906D63FE}"/>
            </a:ext>
          </a:extLst>
        </xdr:cNvPr>
        <xdr:cNvSpPr txBox="1"/>
      </xdr:nvSpPr>
      <xdr:spPr>
        <a:xfrm>
          <a:off x="21011095" y="6726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57466</xdr:rowOff>
    </xdr:from>
    <xdr:ext cx="599010" cy="259045"/>
    <xdr:sp macro="" textlink="">
      <xdr:nvSpPr>
        <xdr:cNvPr id="501" name="n_2aveValue【一般廃棄物処理施設】&#10;一人当たり有形固定資産（償却資産）額">
          <a:extLst>
            <a:ext uri="{FF2B5EF4-FFF2-40B4-BE49-F238E27FC236}">
              <a16:creationId xmlns:a16="http://schemas.microsoft.com/office/drawing/2014/main" id="{616553AA-A030-4C73-9A06-10D9FE1E5009}"/>
            </a:ext>
          </a:extLst>
        </xdr:cNvPr>
        <xdr:cNvSpPr txBox="1"/>
      </xdr:nvSpPr>
      <xdr:spPr>
        <a:xfrm>
          <a:off x="20134795" y="6744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48596</xdr:rowOff>
    </xdr:from>
    <xdr:ext cx="599010" cy="259045"/>
    <xdr:sp macro="" textlink="">
      <xdr:nvSpPr>
        <xdr:cNvPr id="502" name="n_3aveValue【一般廃棄物処理施設】&#10;一人当たり有形固定資産（償却資産）額">
          <a:extLst>
            <a:ext uri="{FF2B5EF4-FFF2-40B4-BE49-F238E27FC236}">
              <a16:creationId xmlns:a16="http://schemas.microsoft.com/office/drawing/2014/main" id="{530AFCA2-DF81-4DB4-9B0F-0293D2BA21A8}"/>
            </a:ext>
          </a:extLst>
        </xdr:cNvPr>
        <xdr:cNvSpPr txBox="1"/>
      </xdr:nvSpPr>
      <xdr:spPr>
        <a:xfrm>
          <a:off x="19245795" y="6735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47976</xdr:rowOff>
    </xdr:from>
    <xdr:ext cx="599010" cy="259045"/>
    <xdr:sp macro="" textlink="">
      <xdr:nvSpPr>
        <xdr:cNvPr id="503" name="n_4aveValue【一般廃棄物処理施設】&#10;一人当たり有形固定資産（償却資産）額">
          <a:extLst>
            <a:ext uri="{FF2B5EF4-FFF2-40B4-BE49-F238E27FC236}">
              <a16:creationId xmlns:a16="http://schemas.microsoft.com/office/drawing/2014/main" id="{24B5EB46-A52F-4049-B5E4-FD9636242A53}"/>
            </a:ext>
          </a:extLst>
        </xdr:cNvPr>
        <xdr:cNvSpPr txBox="1"/>
      </xdr:nvSpPr>
      <xdr:spPr>
        <a:xfrm>
          <a:off x="18356795" y="6734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165056</xdr:rowOff>
    </xdr:from>
    <xdr:ext cx="534377" cy="259045"/>
    <xdr:sp macro="" textlink="">
      <xdr:nvSpPr>
        <xdr:cNvPr id="504" name="n_1mainValue【一般廃棄物処理施設】&#10;一人当たり有形固定資産（償却資産）額">
          <a:extLst>
            <a:ext uri="{FF2B5EF4-FFF2-40B4-BE49-F238E27FC236}">
              <a16:creationId xmlns:a16="http://schemas.microsoft.com/office/drawing/2014/main" id="{4C6377CD-C976-4172-89B2-1B775085353C}"/>
            </a:ext>
          </a:extLst>
        </xdr:cNvPr>
        <xdr:cNvSpPr txBox="1"/>
      </xdr:nvSpPr>
      <xdr:spPr>
        <a:xfrm>
          <a:off x="21043411" y="7194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165284</xdr:rowOff>
    </xdr:from>
    <xdr:ext cx="534377" cy="259045"/>
    <xdr:sp macro="" textlink="">
      <xdr:nvSpPr>
        <xdr:cNvPr id="505" name="n_2mainValue【一般廃棄物処理施設】&#10;一人当たり有形固定資産（償却資産）額">
          <a:extLst>
            <a:ext uri="{FF2B5EF4-FFF2-40B4-BE49-F238E27FC236}">
              <a16:creationId xmlns:a16="http://schemas.microsoft.com/office/drawing/2014/main" id="{D364146F-9029-43A8-8AC3-2DF0A787F827}"/>
            </a:ext>
          </a:extLst>
        </xdr:cNvPr>
        <xdr:cNvSpPr txBox="1"/>
      </xdr:nvSpPr>
      <xdr:spPr>
        <a:xfrm>
          <a:off x="20167111" y="7194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69928</xdr:colOff>
      <xdr:row>41</xdr:row>
      <xdr:rowOff>168026</xdr:rowOff>
    </xdr:from>
    <xdr:ext cx="469744" cy="259045"/>
    <xdr:sp macro="" textlink="">
      <xdr:nvSpPr>
        <xdr:cNvPr id="506" name="n_3mainValue【一般廃棄物処理施設】&#10;一人当たり有形固定資産（償却資産）額">
          <a:extLst>
            <a:ext uri="{FF2B5EF4-FFF2-40B4-BE49-F238E27FC236}">
              <a16:creationId xmlns:a16="http://schemas.microsoft.com/office/drawing/2014/main" id="{C3BC7487-5A73-4EFC-A58F-5068829FA56A}"/>
            </a:ext>
          </a:extLst>
        </xdr:cNvPr>
        <xdr:cNvSpPr txBox="1"/>
      </xdr:nvSpPr>
      <xdr:spPr>
        <a:xfrm>
          <a:off x="19310428" y="7197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133428</xdr:colOff>
      <xdr:row>41</xdr:row>
      <xdr:rowOff>166991</xdr:rowOff>
    </xdr:from>
    <xdr:ext cx="469744" cy="259045"/>
    <xdr:sp macro="" textlink="">
      <xdr:nvSpPr>
        <xdr:cNvPr id="507" name="n_4mainValue【一般廃棄物処理施設】&#10;一人当たり有形固定資産（償却資産）額">
          <a:extLst>
            <a:ext uri="{FF2B5EF4-FFF2-40B4-BE49-F238E27FC236}">
              <a16:creationId xmlns:a16="http://schemas.microsoft.com/office/drawing/2014/main" id="{437C0DA2-BD4E-4C31-9926-2FFCE2F455A7}"/>
            </a:ext>
          </a:extLst>
        </xdr:cNvPr>
        <xdr:cNvSpPr txBox="1"/>
      </xdr:nvSpPr>
      <xdr:spPr>
        <a:xfrm>
          <a:off x="18421428" y="7196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id="{B6FA5274-0CCC-4D3D-B215-B61AB77792D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id="{2AED1E2A-F856-4333-AE9F-EDA5EA15385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id="{37645D85-4F59-4932-B383-22622E5F304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id="{825FC428-FBF1-4711-995D-8DA0C2584D7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id="{4092771B-57DD-43F4-B122-874E7E945AF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id="{0E26324D-BEDB-45A8-868C-4C17621E41F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id="{7ACC7E53-5414-4CC4-8B0D-9CCF68C5E5A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id="{898A90AE-0D3A-43D0-B974-07F472A19B7A}"/>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16" name="正方形/長方形 515">
          <a:extLst>
            <a:ext uri="{FF2B5EF4-FFF2-40B4-BE49-F238E27FC236}">
              <a16:creationId xmlns:a16="http://schemas.microsoft.com/office/drawing/2014/main" id="{A099D0E8-AD1E-4957-BFDE-748E000A11D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7" name="正方形/長方形 516">
          <a:extLst>
            <a:ext uri="{FF2B5EF4-FFF2-40B4-BE49-F238E27FC236}">
              <a16:creationId xmlns:a16="http://schemas.microsoft.com/office/drawing/2014/main" id="{67C3FC99-BC83-45D3-891E-7AEAB866322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8" name="正方形/長方形 517">
          <a:extLst>
            <a:ext uri="{FF2B5EF4-FFF2-40B4-BE49-F238E27FC236}">
              <a16:creationId xmlns:a16="http://schemas.microsoft.com/office/drawing/2014/main" id="{BA45A6DB-01AA-4B4D-BBB0-4A1D1CBFDCD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9" name="正方形/長方形 518">
          <a:extLst>
            <a:ext uri="{FF2B5EF4-FFF2-40B4-BE49-F238E27FC236}">
              <a16:creationId xmlns:a16="http://schemas.microsoft.com/office/drawing/2014/main" id="{E0950207-0C1F-4183-A82F-F7C199C6236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0" name="正方形/長方形 519">
          <a:extLst>
            <a:ext uri="{FF2B5EF4-FFF2-40B4-BE49-F238E27FC236}">
              <a16:creationId xmlns:a16="http://schemas.microsoft.com/office/drawing/2014/main" id="{5CE1B2A8-75BE-4B9B-A476-6B0C8DD0939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1" name="正方形/長方形 520">
          <a:extLst>
            <a:ext uri="{FF2B5EF4-FFF2-40B4-BE49-F238E27FC236}">
              <a16:creationId xmlns:a16="http://schemas.microsoft.com/office/drawing/2014/main" id="{947A2F90-E4AF-48E0-9681-D897E1AB1A5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2" name="正方形/長方形 521">
          <a:extLst>
            <a:ext uri="{FF2B5EF4-FFF2-40B4-BE49-F238E27FC236}">
              <a16:creationId xmlns:a16="http://schemas.microsoft.com/office/drawing/2014/main" id="{7910ED66-4BE3-4859-9A43-EDACB654DAA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3" name="正方形/長方形 522">
          <a:extLst>
            <a:ext uri="{FF2B5EF4-FFF2-40B4-BE49-F238E27FC236}">
              <a16:creationId xmlns:a16="http://schemas.microsoft.com/office/drawing/2014/main" id="{45D74227-E163-4057-93DA-110CD7A5FFBF}"/>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24" name="正方形/長方形 523">
          <a:extLst>
            <a:ext uri="{FF2B5EF4-FFF2-40B4-BE49-F238E27FC236}">
              <a16:creationId xmlns:a16="http://schemas.microsoft.com/office/drawing/2014/main" id="{384DE119-0B0C-4E7C-905E-56F01B0BA2F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5" name="正方形/長方形 524">
          <a:extLst>
            <a:ext uri="{FF2B5EF4-FFF2-40B4-BE49-F238E27FC236}">
              <a16:creationId xmlns:a16="http://schemas.microsoft.com/office/drawing/2014/main" id="{9EC85C7D-8884-423D-BEBF-64448056534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6" name="正方形/長方形 525">
          <a:extLst>
            <a:ext uri="{FF2B5EF4-FFF2-40B4-BE49-F238E27FC236}">
              <a16:creationId xmlns:a16="http://schemas.microsoft.com/office/drawing/2014/main" id="{FFA0F51E-E009-4C86-876C-EC6275C6485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7" name="正方形/長方形 526">
          <a:extLst>
            <a:ext uri="{FF2B5EF4-FFF2-40B4-BE49-F238E27FC236}">
              <a16:creationId xmlns:a16="http://schemas.microsoft.com/office/drawing/2014/main" id="{BAB53AF1-C955-4256-AD5A-11A54906FD5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8" name="正方形/長方形 527">
          <a:extLst>
            <a:ext uri="{FF2B5EF4-FFF2-40B4-BE49-F238E27FC236}">
              <a16:creationId xmlns:a16="http://schemas.microsoft.com/office/drawing/2014/main" id="{D936AD8F-5CE6-4A08-929A-A683B0D88BE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9" name="正方形/長方形 528">
          <a:extLst>
            <a:ext uri="{FF2B5EF4-FFF2-40B4-BE49-F238E27FC236}">
              <a16:creationId xmlns:a16="http://schemas.microsoft.com/office/drawing/2014/main" id="{EF701507-B5A0-42D7-B57F-E5611F4C240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0" name="正方形/長方形 529">
          <a:extLst>
            <a:ext uri="{FF2B5EF4-FFF2-40B4-BE49-F238E27FC236}">
              <a16:creationId xmlns:a16="http://schemas.microsoft.com/office/drawing/2014/main" id="{1DE6DDD6-9076-4504-915C-318636305C7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1" name="正方形/長方形 530">
          <a:extLst>
            <a:ext uri="{FF2B5EF4-FFF2-40B4-BE49-F238E27FC236}">
              <a16:creationId xmlns:a16="http://schemas.microsoft.com/office/drawing/2014/main" id="{7770D5D6-96D1-48E5-AE42-36A198C8C7D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2" name="テキスト ボックス 531">
          <a:extLst>
            <a:ext uri="{FF2B5EF4-FFF2-40B4-BE49-F238E27FC236}">
              <a16:creationId xmlns:a16="http://schemas.microsoft.com/office/drawing/2014/main" id="{E0F74FEC-E1C7-47A8-99F8-CE1333CDBE29}"/>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3" name="直線コネクタ 532">
          <a:extLst>
            <a:ext uri="{FF2B5EF4-FFF2-40B4-BE49-F238E27FC236}">
              <a16:creationId xmlns:a16="http://schemas.microsoft.com/office/drawing/2014/main" id="{974AF0A6-DDA4-4091-B7DE-03E51EDD6B42}"/>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4" name="テキスト ボックス 533">
          <a:extLst>
            <a:ext uri="{FF2B5EF4-FFF2-40B4-BE49-F238E27FC236}">
              <a16:creationId xmlns:a16="http://schemas.microsoft.com/office/drawing/2014/main" id="{7B5E4499-6770-4B36-B639-A5580341FAB5}"/>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5" name="直線コネクタ 534">
          <a:extLst>
            <a:ext uri="{FF2B5EF4-FFF2-40B4-BE49-F238E27FC236}">
              <a16:creationId xmlns:a16="http://schemas.microsoft.com/office/drawing/2014/main" id="{D250C32E-F02D-400F-8591-3BD3891C688A}"/>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6" name="テキスト ボックス 535">
          <a:extLst>
            <a:ext uri="{FF2B5EF4-FFF2-40B4-BE49-F238E27FC236}">
              <a16:creationId xmlns:a16="http://schemas.microsoft.com/office/drawing/2014/main" id="{1D1F37AB-4672-4D60-8ADA-C63F4E238117}"/>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7" name="直線コネクタ 536">
          <a:extLst>
            <a:ext uri="{FF2B5EF4-FFF2-40B4-BE49-F238E27FC236}">
              <a16:creationId xmlns:a16="http://schemas.microsoft.com/office/drawing/2014/main" id="{AF83454D-CC7D-49FE-B497-74A6A37B2E2A}"/>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8" name="テキスト ボックス 537">
          <a:extLst>
            <a:ext uri="{FF2B5EF4-FFF2-40B4-BE49-F238E27FC236}">
              <a16:creationId xmlns:a16="http://schemas.microsoft.com/office/drawing/2014/main" id="{DC56F58E-D57D-468B-8651-A648340BB596}"/>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9" name="直線コネクタ 538">
          <a:extLst>
            <a:ext uri="{FF2B5EF4-FFF2-40B4-BE49-F238E27FC236}">
              <a16:creationId xmlns:a16="http://schemas.microsoft.com/office/drawing/2014/main" id="{E310FB8C-82ED-4818-9D0A-0FC46A113172}"/>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0" name="テキスト ボックス 539">
          <a:extLst>
            <a:ext uri="{FF2B5EF4-FFF2-40B4-BE49-F238E27FC236}">
              <a16:creationId xmlns:a16="http://schemas.microsoft.com/office/drawing/2014/main" id="{2B1E84CA-8DD8-4EFD-8220-FB3ADA99E6EB}"/>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1" name="直線コネクタ 540">
          <a:extLst>
            <a:ext uri="{FF2B5EF4-FFF2-40B4-BE49-F238E27FC236}">
              <a16:creationId xmlns:a16="http://schemas.microsoft.com/office/drawing/2014/main" id="{B8EEF86A-3D25-4955-977F-A6992CE23357}"/>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2" name="テキスト ボックス 541">
          <a:extLst>
            <a:ext uri="{FF2B5EF4-FFF2-40B4-BE49-F238E27FC236}">
              <a16:creationId xmlns:a16="http://schemas.microsoft.com/office/drawing/2014/main" id="{4EB6D1AC-B753-4BC0-A27D-41114733F8F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3" name="直線コネクタ 542">
          <a:extLst>
            <a:ext uri="{FF2B5EF4-FFF2-40B4-BE49-F238E27FC236}">
              <a16:creationId xmlns:a16="http://schemas.microsoft.com/office/drawing/2014/main" id="{3F3AFB4C-6633-4E08-B4F1-441FBE6FB09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4" name="テキスト ボックス 543">
          <a:extLst>
            <a:ext uri="{FF2B5EF4-FFF2-40B4-BE49-F238E27FC236}">
              <a16:creationId xmlns:a16="http://schemas.microsoft.com/office/drawing/2014/main" id="{ECDD6BB3-EEDE-4827-8311-C08B44472B67}"/>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5" name="直線コネクタ 544">
          <a:extLst>
            <a:ext uri="{FF2B5EF4-FFF2-40B4-BE49-F238E27FC236}">
              <a16:creationId xmlns:a16="http://schemas.microsoft.com/office/drawing/2014/main" id="{FAB5E4FD-494C-4686-8288-21EABD12D2C7}"/>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6" name="テキスト ボックス 545">
          <a:extLst>
            <a:ext uri="{FF2B5EF4-FFF2-40B4-BE49-F238E27FC236}">
              <a16:creationId xmlns:a16="http://schemas.microsoft.com/office/drawing/2014/main" id="{19B74C4C-9487-49B2-8086-D549ED46904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7" name="直線コネクタ 546">
          <a:extLst>
            <a:ext uri="{FF2B5EF4-FFF2-40B4-BE49-F238E27FC236}">
              <a16:creationId xmlns:a16="http://schemas.microsoft.com/office/drawing/2014/main" id="{5CAEF67C-62B3-4487-85DA-3AD0F2F27665}"/>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8" name="【消防施設】&#10;有形固定資産減価償却率グラフ枠">
          <a:extLst>
            <a:ext uri="{FF2B5EF4-FFF2-40B4-BE49-F238E27FC236}">
              <a16:creationId xmlns:a16="http://schemas.microsoft.com/office/drawing/2014/main" id="{5ED2B366-EAA2-4304-A280-2DE574940616}"/>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109945</xdr:rowOff>
    </xdr:from>
    <xdr:to>
      <xdr:col>85</xdr:col>
      <xdr:colOff>126364</xdr:colOff>
      <xdr:row>86</xdr:row>
      <xdr:rowOff>168729</xdr:rowOff>
    </xdr:to>
    <xdr:cxnSp macro="">
      <xdr:nvCxnSpPr>
        <xdr:cNvPr id="549" name="直線コネクタ 548">
          <a:extLst>
            <a:ext uri="{FF2B5EF4-FFF2-40B4-BE49-F238E27FC236}">
              <a16:creationId xmlns:a16="http://schemas.microsoft.com/office/drawing/2014/main" id="{9A3B4FD8-DFE5-4849-B29B-C23DE3557588}"/>
            </a:ext>
          </a:extLst>
        </xdr:cNvPr>
        <xdr:cNvCxnSpPr/>
      </xdr:nvCxnSpPr>
      <xdr:spPr>
        <a:xfrm flipV="1">
          <a:off x="16318864" y="13311595"/>
          <a:ext cx="0" cy="1601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50" name="【消防施設】&#10;有形固定資産減価償却率最小値テキスト">
          <a:extLst>
            <a:ext uri="{FF2B5EF4-FFF2-40B4-BE49-F238E27FC236}">
              <a16:creationId xmlns:a16="http://schemas.microsoft.com/office/drawing/2014/main" id="{98073A9B-ED4E-4F58-B9EF-F059410843A5}"/>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51" name="直線コネクタ 550">
          <a:extLst>
            <a:ext uri="{FF2B5EF4-FFF2-40B4-BE49-F238E27FC236}">
              <a16:creationId xmlns:a16="http://schemas.microsoft.com/office/drawing/2014/main" id="{EFA3CB01-B6DB-417C-BF72-19A8601FB8B8}"/>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56622</xdr:rowOff>
    </xdr:from>
    <xdr:ext cx="340478" cy="259045"/>
    <xdr:sp macro="" textlink="">
      <xdr:nvSpPr>
        <xdr:cNvPr id="552" name="【消防施設】&#10;有形固定資産減価償却率最大値テキスト">
          <a:extLst>
            <a:ext uri="{FF2B5EF4-FFF2-40B4-BE49-F238E27FC236}">
              <a16:creationId xmlns:a16="http://schemas.microsoft.com/office/drawing/2014/main" id="{88365AEF-6173-40A3-B62D-BB37618ACC75}"/>
            </a:ext>
          </a:extLst>
        </xdr:cNvPr>
        <xdr:cNvSpPr txBox="1"/>
      </xdr:nvSpPr>
      <xdr:spPr>
        <a:xfrm>
          <a:off x="16357600" y="130868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109945</xdr:rowOff>
    </xdr:from>
    <xdr:to>
      <xdr:col>86</xdr:col>
      <xdr:colOff>25400</xdr:colOff>
      <xdr:row>77</xdr:row>
      <xdr:rowOff>109945</xdr:rowOff>
    </xdr:to>
    <xdr:cxnSp macro="">
      <xdr:nvCxnSpPr>
        <xdr:cNvPr id="553" name="直線コネクタ 552">
          <a:extLst>
            <a:ext uri="{FF2B5EF4-FFF2-40B4-BE49-F238E27FC236}">
              <a16:creationId xmlns:a16="http://schemas.microsoft.com/office/drawing/2014/main" id="{E986C554-3818-4C0A-BABA-A8F7B8F4D687}"/>
            </a:ext>
          </a:extLst>
        </xdr:cNvPr>
        <xdr:cNvCxnSpPr/>
      </xdr:nvCxnSpPr>
      <xdr:spPr>
        <a:xfrm>
          <a:off x="16230600" y="13311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6911</xdr:rowOff>
    </xdr:from>
    <xdr:ext cx="405111" cy="259045"/>
    <xdr:sp macro="" textlink="">
      <xdr:nvSpPr>
        <xdr:cNvPr id="554" name="【消防施設】&#10;有形固定資産減価償却率平均値テキスト">
          <a:extLst>
            <a:ext uri="{FF2B5EF4-FFF2-40B4-BE49-F238E27FC236}">
              <a16:creationId xmlns:a16="http://schemas.microsoft.com/office/drawing/2014/main" id="{CEE765F7-DD47-41F9-9B51-95110F28A7F8}"/>
            </a:ext>
          </a:extLst>
        </xdr:cNvPr>
        <xdr:cNvSpPr txBox="1"/>
      </xdr:nvSpPr>
      <xdr:spPr>
        <a:xfrm>
          <a:off x="16357600" y="140658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155484</xdr:rowOff>
    </xdr:from>
    <xdr:to>
      <xdr:col>85</xdr:col>
      <xdr:colOff>177800</xdr:colOff>
      <xdr:row>83</xdr:row>
      <xdr:rowOff>85634</xdr:rowOff>
    </xdr:to>
    <xdr:sp macro="" textlink="">
      <xdr:nvSpPr>
        <xdr:cNvPr id="555" name="フローチャート: 判断 554">
          <a:extLst>
            <a:ext uri="{FF2B5EF4-FFF2-40B4-BE49-F238E27FC236}">
              <a16:creationId xmlns:a16="http://schemas.microsoft.com/office/drawing/2014/main" id="{4E12718B-C35D-474F-83F0-0F3693D97585}"/>
            </a:ext>
          </a:extLst>
        </xdr:cNvPr>
        <xdr:cNvSpPr/>
      </xdr:nvSpPr>
      <xdr:spPr>
        <a:xfrm>
          <a:off x="162687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116295</xdr:rowOff>
    </xdr:from>
    <xdr:to>
      <xdr:col>81</xdr:col>
      <xdr:colOff>101600</xdr:colOff>
      <xdr:row>83</xdr:row>
      <xdr:rowOff>46445</xdr:rowOff>
    </xdr:to>
    <xdr:sp macro="" textlink="">
      <xdr:nvSpPr>
        <xdr:cNvPr id="556" name="フローチャート: 判断 555">
          <a:extLst>
            <a:ext uri="{FF2B5EF4-FFF2-40B4-BE49-F238E27FC236}">
              <a16:creationId xmlns:a16="http://schemas.microsoft.com/office/drawing/2014/main" id="{CC2C2F9B-9B2B-45B7-932B-4C50AA6CB592}"/>
            </a:ext>
          </a:extLst>
        </xdr:cNvPr>
        <xdr:cNvSpPr/>
      </xdr:nvSpPr>
      <xdr:spPr>
        <a:xfrm>
          <a:off x="15430500" y="1417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137523</xdr:rowOff>
    </xdr:from>
    <xdr:to>
      <xdr:col>76</xdr:col>
      <xdr:colOff>165100</xdr:colOff>
      <xdr:row>83</xdr:row>
      <xdr:rowOff>67673</xdr:rowOff>
    </xdr:to>
    <xdr:sp macro="" textlink="">
      <xdr:nvSpPr>
        <xdr:cNvPr id="557" name="フローチャート: 判断 556">
          <a:extLst>
            <a:ext uri="{FF2B5EF4-FFF2-40B4-BE49-F238E27FC236}">
              <a16:creationId xmlns:a16="http://schemas.microsoft.com/office/drawing/2014/main" id="{311B4A6D-A32B-441B-B73B-A1D847E17857}"/>
            </a:ext>
          </a:extLst>
        </xdr:cNvPr>
        <xdr:cNvSpPr/>
      </xdr:nvSpPr>
      <xdr:spPr>
        <a:xfrm>
          <a:off x="14541500" y="1419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42818</xdr:rowOff>
    </xdr:from>
    <xdr:to>
      <xdr:col>72</xdr:col>
      <xdr:colOff>38100</xdr:colOff>
      <xdr:row>83</xdr:row>
      <xdr:rowOff>144418</xdr:rowOff>
    </xdr:to>
    <xdr:sp macro="" textlink="">
      <xdr:nvSpPr>
        <xdr:cNvPr id="558" name="フローチャート: 判断 557">
          <a:extLst>
            <a:ext uri="{FF2B5EF4-FFF2-40B4-BE49-F238E27FC236}">
              <a16:creationId xmlns:a16="http://schemas.microsoft.com/office/drawing/2014/main" id="{57E74A8E-C145-476F-B9E1-A5571337FEF7}"/>
            </a:ext>
          </a:extLst>
        </xdr:cNvPr>
        <xdr:cNvSpPr/>
      </xdr:nvSpPr>
      <xdr:spPr>
        <a:xfrm>
          <a:off x="13652500" y="1427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39551</xdr:rowOff>
    </xdr:from>
    <xdr:to>
      <xdr:col>67</xdr:col>
      <xdr:colOff>101600</xdr:colOff>
      <xdr:row>83</xdr:row>
      <xdr:rowOff>141151</xdr:rowOff>
    </xdr:to>
    <xdr:sp macro="" textlink="">
      <xdr:nvSpPr>
        <xdr:cNvPr id="559" name="フローチャート: 判断 558">
          <a:extLst>
            <a:ext uri="{FF2B5EF4-FFF2-40B4-BE49-F238E27FC236}">
              <a16:creationId xmlns:a16="http://schemas.microsoft.com/office/drawing/2014/main" id="{748D2695-A6FF-48C8-8C1D-FA62B6AFCB2D}"/>
            </a:ext>
          </a:extLst>
        </xdr:cNvPr>
        <xdr:cNvSpPr/>
      </xdr:nvSpPr>
      <xdr:spPr>
        <a:xfrm>
          <a:off x="12763500" y="1426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E332E062-90A1-44AD-B6F5-3E1862A96D3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E23DF01E-385A-4CB3-9DFA-BBD87800E1D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9813387C-CAAB-4F8C-A77D-67BCF46B9D9F}"/>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3E64E64F-8490-4FC8-BCC9-7365BB81B987}"/>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64F5732C-92AC-44B3-8126-C38CE4979BC6}"/>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13426</xdr:rowOff>
    </xdr:from>
    <xdr:to>
      <xdr:col>85</xdr:col>
      <xdr:colOff>177800</xdr:colOff>
      <xdr:row>83</xdr:row>
      <xdr:rowOff>115026</xdr:rowOff>
    </xdr:to>
    <xdr:sp macro="" textlink="">
      <xdr:nvSpPr>
        <xdr:cNvPr id="565" name="楕円 564">
          <a:extLst>
            <a:ext uri="{FF2B5EF4-FFF2-40B4-BE49-F238E27FC236}">
              <a16:creationId xmlns:a16="http://schemas.microsoft.com/office/drawing/2014/main" id="{EE53DC92-F06D-4D76-A73D-483B0FEFC1EB}"/>
            </a:ext>
          </a:extLst>
        </xdr:cNvPr>
        <xdr:cNvSpPr/>
      </xdr:nvSpPr>
      <xdr:spPr>
        <a:xfrm>
          <a:off x="16268700" y="1424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163303</xdr:rowOff>
    </xdr:from>
    <xdr:ext cx="405111" cy="259045"/>
    <xdr:sp macro="" textlink="">
      <xdr:nvSpPr>
        <xdr:cNvPr id="566" name="【消防施設】&#10;有形固定資産減価償却率該当値テキスト">
          <a:extLst>
            <a:ext uri="{FF2B5EF4-FFF2-40B4-BE49-F238E27FC236}">
              <a16:creationId xmlns:a16="http://schemas.microsoft.com/office/drawing/2014/main" id="{B872F6D3-CBCF-4568-8754-7BACC59C93DA}"/>
            </a:ext>
          </a:extLst>
        </xdr:cNvPr>
        <xdr:cNvSpPr txBox="1"/>
      </xdr:nvSpPr>
      <xdr:spPr>
        <a:xfrm>
          <a:off x="16357600" y="1422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163649</xdr:rowOff>
    </xdr:from>
    <xdr:to>
      <xdr:col>81</xdr:col>
      <xdr:colOff>101600</xdr:colOff>
      <xdr:row>83</xdr:row>
      <xdr:rowOff>93799</xdr:rowOff>
    </xdr:to>
    <xdr:sp macro="" textlink="">
      <xdr:nvSpPr>
        <xdr:cNvPr id="567" name="楕円 566">
          <a:extLst>
            <a:ext uri="{FF2B5EF4-FFF2-40B4-BE49-F238E27FC236}">
              <a16:creationId xmlns:a16="http://schemas.microsoft.com/office/drawing/2014/main" id="{7EAF8370-E87E-4388-8ADE-0C842A2AFD66}"/>
            </a:ext>
          </a:extLst>
        </xdr:cNvPr>
        <xdr:cNvSpPr/>
      </xdr:nvSpPr>
      <xdr:spPr>
        <a:xfrm>
          <a:off x="15430500" y="1422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42999</xdr:rowOff>
    </xdr:from>
    <xdr:to>
      <xdr:col>85</xdr:col>
      <xdr:colOff>127000</xdr:colOff>
      <xdr:row>83</xdr:row>
      <xdr:rowOff>64226</xdr:rowOff>
    </xdr:to>
    <xdr:cxnSp macro="">
      <xdr:nvCxnSpPr>
        <xdr:cNvPr id="568" name="直線コネクタ 567">
          <a:extLst>
            <a:ext uri="{FF2B5EF4-FFF2-40B4-BE49-F238E27FC236}">
              <a16:creationId xmlns:a16="http://schemas.microsoft.com/office/drawing/2014/main" id="{3F4D1BAF-6A96-4BFD-BE3D-E9D791310D43}"/>
            </a:ext>
          </a:extLst>
        </xdr:cNvPr>
        <xdr:cNvCxnSpPr/>
      </xdr:nvCxnSpPr>
      <xdr:spPr>
        <a:xfrm>
          <a:off x="15481300" y="14273349"/>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144055</xdr:rowOff>
    </xdr:from>
    <xdr:to>
      <xdr:col>76</xdr:col>
      <xdr:colOff>165100</xdr:colOff>
      <xdr:row>83</xdr:row>
      <xdr:rowOff>74205</xdr:rowOff>
    </xdr:to>
    <xdr:sp macro="" textlink="">
      <xdr:nvSpPr>
        <xdr:cNvPr id="569" name="楕円 568">
          <a:extLst>
            <a:ext uri="{FF2B5EF4-FFF2-40B4-BE49-F238E27FC236}">
              <a16:creationId xmlns:a16="http://schemas.microsoft.com/office/drawing/2014/main" id="{B11DFCFB-235A-457F-9755-DE5F379E1C80}"/>
            </a:ext>
          </a:extLst>
        </xdr:cNvPr>
        <xdr:cNvSpPr/>
      </xdr:nvSpPr>
      <xdr:spPr>
        <a:xfrm>
          <a:off x="14541500" y="1420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23405</xdr:rowOff>
    </xdr:from>
    <xdr:to>
      <xdr:col>81</xdr:col>
      <xdr:colOff>50800</xdr:colOff>
      <xdr:row>83</xdr:row>
      <xdr:rowOff>42999</xdr:rowOff>
    </xdr:to>
    <xdr:cxnSp macro="">
      <xdr:nvCxnSpPr>
        <xdr:cNvPr id="570" name="直線コネクタ 569">
          <a:extLst>
            <a:ext uri="{FF2B5EF4-FFF2-40B4-BE49-F238E27FC236}">
              <a16:creationId xmlns:a16="http://schemas.microsoft.com/office/drawing/2014/main" id="{C5621C29-F2B1-4870-A370-CA99B75AE37E}"/>
            </a:ext>
          </a:extLst>
        </xdr:cNvPr>
        <xdr:cNvCxnSpPr/>
      </xdr:nvCxnSpPr>
      <xdr:spPr>
        <a:xfrm>
          <a:off x="14592300" y="14253755"/>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124461</xdr:rowOff>
    </xdr:from>
    <xdr:to>
      <xdr:col>72</xdr:col>
      <xdr:colOff>38100</xdr:colOff>
      <xdr:row>83</xdr:row>
      <xdr:rowOff>54611</xdr:rowOff>
    </xdr:to>
    <xdr:sp macro="" textlink="">
      <xdr:nvSpPr>
        <xdr:cNvPr id="571" name="楕円 570">
          <a:extLst>
            <a:ext uri="{FF2B5EF4-FFF2-40B4-BE49-F238E27FC236}">
              <a16:creationId xmlns:a16="http://schemas.microsoft.com/office/drawing/2014/main" id="{35F1E98F-80FB-42A2-A938-31E429283E49}"/>
            </a:ext>
          </a:extLst>
        </xdr:cNvPr>
        <xdr:cNvSpPr/>
      </xdr:nvSpPr>
      <xdr:spPr>
        <a:xfrm>
          <a:off x="13652500" y="141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3811</xdr:rowOff>
    </xdr:from>
    <xdr:to>
      <xdr:col>76</xdr:col>
      <xdr:colOff>114300</xdr:colOff>
      <xdr:row>83</xdr:row>
      <xdr:rowOff>23405</xdr:rowOff>
    </xdr:to>
    <xdr:cxnSp macro="">
      <xdr:nvCxnSpPr>
        <xdr:cNvPr id="572" name="直線コネクタ 571">
          <a:extLst>
            <a:ext uri="{FF2B5EF4-FFF2-40B4-BE49-F238E27FC236}">
              <a16:creationId xmlns:a16="http://schemas.microsoft.com/office/drawing/2014/main" id="{2763C5D2-7DC1-4865-A46F-90065A724234}"/>
            </a:ext>
          </a:extLst>
        </xdr:cNvPr>
        <xdr:cNvCxnSpPr/>
      </xdr:nvCxnSpPr>
      <xdr:spPr>
        <a:xfrm>
          <a:off x="13703300" y="14234161"/>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111398</xdr:rowOff>
    </xdr:from>
    <xdr:to>
      <xdr:col>67</xdr:col>
      <xdr:colOff>101600</xdr:colOff>
      <xdr:row>83</xdr:row>
      <xdr:rowOff>41548</xdr:rowOff>
    </xdr:to>
    <xdr:sp macro="" textlink="">
      <xdr:nvSpPr>
        <xdr:cNvPr id="573" name="楕円 572">
          <a:extLst>
            <a:ext uri="{FF2B5EF4-FFF2-40B4-BE49-F238E27FC236}">
              <a16:creationId xmlns:a16="http://schemas.microsoft.com/office/drawing/2014/main" id="{B9AC6A00-F815-4072-B488-8D5B008F6BD3}"/>
            </a:ext>
          </a:extLst>
        </xdr:cNvPr>
        <xdr:cNvSpPr/>
      </xdr:nvSpPr>
      <xdr:spPr>
        <a:xfrm>
          <a:off x="12763500" y="1417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162198</xdr:rowOff>
    </xdr:from>
    <xdr:to>
      <xdr:col>71</xdr:col>
      <xdr:colOff>177800</xdr:colOff>
      <xdr:row>83</xdr:row>
      <xdr:rowOff>3811</xdr:rowOff>
    </xdr:to>
    <xdr:cxnSp macro="">
      <xdr:nvCxnSpPr>
        <xdr:cNvPr id="574" name="直線コネクタ 573">
          <a:extLst>
            <a:ext uri="{FF2B5EF4-FFF2-40B4-BE49-F238E27FC236}">
              <a16:creationId xmlns:a16="http://schemas.microsoft.com/office/drawing/2014/main" id="{5643536A-FCC9-4452-882A-6E494D1246E7}"/>
            </a:ext>
          </a:extLst>
        </xdr:cNvPr>
        <xdr:cNvCxnSpPr/>
      </xdr:nvCxnSpPr>
      <xdr:spPr>
        <a:xfrm>
          <a:off x="12814300" y="14221098"/>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62972</xdr:rowOff>
    </xdr:from>
    <xdr:ext cx="405111" cy="259045"/>
    <xdr:sp macro="" textlink="">
      <xdr:nvSpPr>
        <xdr:cNvPr id="575" name="n_1aveValue【消防施設】&#10;有形固定資産減価償却率">
          <a:extLst>
            <a:ext uri="{FF2B5EF4-FFF2-40B4-BE49-F238E27FC236}">
              <a16:creationId xmlns:a16="http://schemas.microsoft.com/office/drawing/2014/main" id="{C140B4B6-AB51-4373-AFB4-58328352052D}"/>
            </a:ext>
          </a:extLst>
        </xdr:cNvPr>
        <xdr:cNvSpPr txBox="1"/>
      </xdr:nvSpPr>
      <xdr:spPr>
        <a:xfrm>
          <a:off x="15266044" y="1395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84200</xdr:rowOff>
    </xdr:from>
    <xdr:ext cx="405111" cy="259045"/>
    <xdr:sp macro="" textlink="">
      <xdr:nvSpPr>
        <xdr:cNvPr id="576" name="n_2aveValue【消防施設】&#10;有形固定資産減価償却率">
          <a:extLst>
            <a:ext uri="{FF2B5EF4-FFF2-40B4-BE49-F238E27FC236}">
              <a16:creationId xmlns:a16="http://schemas.microsoft.com/office/drawing/2014/main" id="{3B9EB946-5E8A-463F-81DD-E653D02863F2}"/>
            </a:ext>
          </a:extLst>
        </xdr:cNvPr>
        <xdr:cNvSpPr txBox="1"/>
      </xdr:nvSpPr>
      <xdr:spPr>
        <a:xfrm>
          <a:off x="14389744" y="1397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135545</xdr:rowOff>
    </xdr:from>
    <xdr:ext cx="405111" cy="259045"/>
    <xdr:sp macro="" textlink="">
      <xdr:nvSpPr>
        <xdr:cNvPr id="577" name="n_3aveValue【消防施設】&#10;有形固定資産減価償却率">
          <a:extLst>
            <a:ext uri="{FF2B5EF4-FFF2-40B4-BE49-F238E27FC236}">
              <a16:creationId xmlns:a16="http://schemas.microsoft.com/office/drawing/2014/main" id="{A0B785A9-9EEC-4580-AD63-C200B59002ED}"/>
            </a:ext>
          </a:extLst>
        </xdr:cNvPr>
        <xdr:cNvSpPr txBox="1"/>
      </xdr:nvSpPr>
      <xdr:spPr>
        <a:xfrm>
          <a:off x="13500744" y="14365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132278</xdr:rowOff>
    </xdr:from>
    <xdr:ext cx="405111" cy="259045"/>
    <xdr:sp macro="" textlink="">
      <xdr:nvSpPr>
        <xdr:cNvPr id="578" name="n_4aveValue【消防施設】&#10;有形固定資産減価償却率">
          <a:extLst>
            <a:ext uri="{FF2B5EF4-FFF2-40B4-BE49-F238E27FC236}">
              <a16:creationId xmlns:a16="http://schemas.microsoft.com/office/drawing/2014/main" id="{9CCCB72C-AA89-4324-9531-023EBE550B7A}"/>
            </a:ext>
          </a:extLst>
        </xdr:cNvPr>
        <xdr:cNvSpPr txBox="1"/>
      </xdr:nvSpPr>
      <xdr:spPr>
        <a:xfrm>
          <a:off x="12611744" y="1436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84926</xdr:rowOff>
    </xdr:from>
    <xdr:ext cx="405111" cy="259045"/>
    <xdr:sp macro="" textlink="">
      <xdr:nvSpPr>
        <xdr:cNvPr id="579" name="n_1mainValue【消防施設】&#10;有形固定資産減価償却率">
          <a:extLst>
            <a:ext uri="{FF2B5EF4-FFF2-40B4-BE49-F238E27FC236}">
              <a16:creationId xmlns:a16="http://schemas.microsoft.com/office/drawing/2014/main" id="{C76A39C6-5B0E-4E7B-B789-A0FFC33E10C1}"/>
            </a:ext>
          </a:extLst>
        </xdr:cNvPr>
        <xdr:cNvSpPr txBox="1"/>
      </xdr:nvSpPr>
      <xdr:spPr>
        <a:xfrm>
          <a:off x="15266044" y="1431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65332</xdr:rowOff>
    </xdr:from>
    <xdr:ext cx="405111" cy="259045"/>
    <xdr:sp macro="" textlink="">
      <xdr:nvSpPr>
        <xdr:cNvPr id="580" name="n_2mainValue【消防施設】&#10;有形固定資産減価償却率">
          <a:extLst>
            <a:ext uri="{FF2B5EF4-FFF2-40B4-BE49-F238E27FC236}">
              <a16:creationId xmlns:a16="http://schemas.microsoft.com/office/drawing/2014/main" id="{167D7C4F-42C7-42E2-8970-2E9620FB1D6D}"/>
            </a:ext>
          </a:extLst>
        </xdr:cNvPr>
        <xdr:cNvSpPr txBox="1"/>
      </xdr:nvSpPr>
      <xdr:spPr>
        <a:xfrm>
          <a:off x="14389744" y="1429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71138</xdr:rowOff>
    </xdr:from>
    <xdr:ext cx="405111" cy="259045"/>
    <xdr:sp macro="" textlink="">
      <xdr:nvSpPr>
        <xdr:cNvPr id="581" name="n_3mainValue【消防施設】&#10;有形固定資産減価償却率">
          <a:extLst>
            <a:ext uri="{FF2B5EF4-FFF2-40B4-BE49-F238E27FC236}">
              <a16:creationId xmlns:a16="http://schemas.microsoft.com/office/drawing/2014/main" id="{CB968C45-D43A-4B3E-B4FE-E27DF95D588F}"/>
            </a:ext>
          </a:extLst>
        </xdr:cNvPr>
        <xdr:cNvSpPr txBox="1"/>
      </xdr:nvSpPr>
      <xdr:spPr>
        <a:xfrm>
          <a:off x="13500744" y="1395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58075</xdr:rowOff>
    </xdr:from>
    <xdr:ext cx="405111" cy="259045"/>
    <xdr:sp macro="" textlink="">
      <xdr:nvSpPr>
        <xdr:cNvPr id="582" name="n_4mainValue【消防施設】&#10;有形固定資産減価償却率">
          <a:extLst>
            <a:ext uri="{FF2B5EF4-FFF2-40B4-BE49-F238E27FC236}">
              <a16:creationId xmlns:a16="http://schemas.microsoft.com/office/drawing/2014/main" id="{EC854ED5-BFC6-4878-B3DB-75726E2F81A6}"/>
            </a:ext>
          </a:extLst>
        </xdr:cNvPr>
        <xdr:cNvSpPr txBox="1"/>
      </xdr:nvSpPr>
      <xdr:spPr>
        <a:xfrm>
          <a:off x="12611744" y="13945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3" name="正方形/長方形 582">
          <a:extLst>
            <a:ext uri="{FF2B5EF4-FFF2-40B4-BE49-F238E27FC236}">
              <a16:creationId xmlns:a16="http://schemas.microsoft.com/office/drawing/2014/main" id="{EC60F397-6322-416F-9CC2-4248E337CD8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4" name="正方形/長方形 583">
          <a:extLst>
            <a:ext uri="{FF2B5EF4-FFF2-40B4-BE49-F238E27FC236}">
              <a16:creationId xmlns:a16="http://schemas.microsoft.com/office/drawing/2014/main" id="{EFB9F5E0-44E1-4769-8F77-8ED60991DD4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5" name="正方形/長方形 584">
          <a:extLst>
            <a:ext uri="{FF2B5EF4-FFF2-40B4-BE49-F238E27FC236}">
              <a16:creationId xmlns:a16="http://schemas.microsoft.com/office/drawing/2014/main" id="{48BFC7AE-6E97-40CC-B356-30D033F71FD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6" name="正方形/長方形 585">
          <a:extLst>
            <a:ext uri="{FF2B5EF4-FFF2-40B4-BE49-F238E27FC236}">
              <a16:creationId xmlns:a16="http://schemas.microsoft.com/office/drawing/2014/main" id="{CE70FBF4-C018-4664-A053-D1DD7D6A0BE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7" name="正方形/長方形 586">
          <a:extLst>
            <a:ext uri="{FF2B5EF4-FFF2-40B4-BE49-F238E27FC236}">
              <a16:creationId xmlns:a16="http://schemas.microsoft.com/office/drawing/2014/main" id="{3E3C0562-34E4-4688-8307-F4F448108A1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8" name="正方形/長方形 587">
          <a:extLst>
            <a:ext uri="{FF2B5EF4-FFF2-40B4-BE49-F238E27FC236}">
              <a16:creationId xmlns:a16="http://schemas.microsoft.com/office/drawing/2014/main" id="{8804540D-5BF4-4F41-92A7-9814EE9B1F6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9" name="正方形/長方形 588">
          <a:extLst>
            <a:ext uri="{FF2B5EF4-FFF2-40B4-BE49-F238E27FC236}">
              <a16:creationId xmlns:a16="http://schemas.microsoft.com/office/drawing/2014/main" id="{7383F04E-A379-4137-8EE3-A0B9442EB366}"/>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0" name="正方形/長方形 589">
          <a:extLst>
            <a:ext uri="{FF2B5EF4-FFF2-40B4-BE49-F238E27FC236}">
              <a16:creationId xmlns:a16="http://schemas.microsoft.com/office/drawing/2014/main" id="{A70BFC9A-F8F3-4301-8098-3CF7D025D80E}"/>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1" name="テキスト ボックス 590">
          <a:extLst>
            <a:ext uri="{FF2B5EF4-FFF2-40B4-BE49-F238E27FC236}">
              <a16:creationId xmlns:a16="http://schemas.microsoft.com/office/drawing/2014/main" id="{DB9F2671-746A-480F-A2D9-FA848AB3E67C}"/>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2" name="直線コネクタ 591">
          <a:extLst>
            <a:ext uri="{FF2B5EF4-FFF2-40B4-BE49-F238E27FC236}">
              <a16:creationId xmlns:a16="http://schemas.microsoft.com/office/drawing/2014/main" id="{5F02A058-6EF2-43FB-AD9C-A2D7F4E5E26E}"/>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3" name="直線コネクタ 592">
          <a:extLst>
            <a:ext uri="{FF2B5EF4-FFF2-40B4-BE49-F238E27FC236}">
              <a16:creationId xmlns:a16="http://schemas.microsoft.com/office/drawing/2014/main" id="{C1BE293E-8ED9-4654-984F-4D079BBF3E31}"/>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4" name="テキスト ボックス 593">
          <a:extLst>
            <a:ext uri="{FF2B5EF4-FFF2-40B4-BE49-F238E27FC236}">
              <a16:creationId xmlns:a16="http://schemas.microsoft.com/office/drawing/2014/main" id="{C832C22E-5428-41FC-B7B5-CB73DAD84E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5" name="直線コネクタ 594">
          <a:extLst>
            <a:ext uri="{FF2B5EF4-FFF2-40B4-BE49-F238E27FC236}">
              <a16:creationId xmlns:a16="http://schemas.microsoft.com/office/drawing/2014/main" id="{9FE5EDD3-3668-45E4-A36B-C8190CE37B9F}"/>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6" name="テキスト ボックス 595">
          <a:extLst>
            <a:ext uri="{FF2B5EF4-FFF2-40B4-BE49-F238E27FC236}">
              <a16:creationId xmlns:a16="http://schemas.microsoft.com/office/drawing/2014/main" id="{AE59D375-0FAA-459D-B8E3-9FF421E97FBC}"/>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7" name="直線コネクタ 596">
          <a:extLst>
            <a:ext uri="{FF2B5EF4-FFF2-40B4-BE49-F238E27FC236}">
              <a16:creationId xmlns:a16="http://schemas.microsoft.com/office/drawing/2014/main" id="{A84FED72-F8FA-45E4-88C8-A094AFAE25BB}"/>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8" name="テキスト ボックス 597">
          <a:extLst>
            <a:ext uri="{FF2B5EF4-FFF2-40B4-BE49-F238E27FC236}">
              <a16:creationId xmlns:a16="http://schemas.microsoft.com/office/drawing/2014/main" id="{558AD513-30C9-479D-B052-6EC141FE7912}"/>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9" name="直線コネクタ 598">
          <a:extLst>
            <a:ext uri="{FF2B5EF4-FFF2-40B4-BE49-F238E27FC236}">
              <a16:creationId xmlns:a16="http://schemas.microsoft.com/office/drawing/2014/main" id="{F98B5F4D-0FFC-453E-B4B4-326D0C3B985E}"/>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0" name="テキスト ボックス 599">
          <a:extLst>
            <a:ext uri="{FF2B5EF4-FFF2-40B4-BE49-F238E27FC236}">
              <a16:creationId xmlns:a16="http://schemas.microsoft.com/office/drawing/2014/main" id="{F388AA6D-2A7C-4BCA-B921-DC4CEC9DE4A7}"/>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1" name="直線コネクタ 600">
          <a:extLst>
            <a:ext uri="{FF2B5EF4-FFF2-40B4-BE49-F238E27FC236}">
              <a16:creationId xmlns:a16="http://schemas.microsoft.com/office/drawing/2014/main" id="{16044DC0-C0D2-4683-A99D-876DDA99259F}"/>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2" name="テキスト ボックス 601">
          <a:extLst>
            <a:ext uri="{FF2B5EF4-FFF2-40B4-BE49-F238E27FC236}">
              <a16:creationId xmlns:a16="http://schemas.microsoft.com/office/drawing/2014/main" id="{7DAC1643-E951-4AAA-AC7D-C354FFDA05B5}"/>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3" name="直線コネクタ 602">
          <a:extLst>
            <a:ext uri="{FF2B5EF4-FFF2-40B4-BE49-F238E27FC236}">
              <a16:creationId xmlns:a16="http://schemas.microsoft.com/office/drawing/2014/main" id="{59138258-F8F4-40FC-A2EB-6C6B34325343}"/>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4" name="テキスト ボックス 603">
          <a:extLst>
            <a:ext uri="{FF2B5EF4-FFF2-40B4-BE49-F238E27FC236}">
              <a16:creationId xmlns:a16="http://schemas.microsoft.com/office/drawing/2014/main" id="{10F263FF-DBAA-4078-819B-EDC5E3514CE1}"/>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5" name="【消防施設】&#10;一人当たり面積グラフ枠">
          <a:extLst>
            <a:ext uri="{FF2B5EF4-FFF2-40B4-BE49-F238E27FC236}">
              <a16:creationId xmlns:a16="http://schemas.microsoft.com/office/drawing/2014/main" id="{AB7278C3-67FB-44F7-A70E-B55936D68CF2}"/>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102108</xdr:rowOff>
    </xdr:from>
    <xdr:to>
      <xdr:col>116</xdr:col>
      <xdr:colOff>62864</xdr:colOff>
      <xdr:row>86</xdr:row>
      <xdr:rowOff>109728</xdr:rowOff>
    </xdr:to>
    <xdr:cxnSp macro="">
      <xdr:nvCxnSpPr>
        <xdr:cNvPr id="606" name="直線コネクタ 605">
          <a:extLst>
            <a:ext uri="{FF2B5EF4-FFF2-40B4-BE49-F238E27FC236}">
              <a16:creationId xmlns:a16="http://schemas.microsoft.com/office/drawing/2014/main" id="{93623C54-1984-4BA2-8380-254C71CD3F1B}"/>
            </a:ext>
          </a:extLst>
        </xdr:cNvPr>
        <xdr:cNvCxnSpPr/>
      </xdr:nvCxnSpPr>
      <xdr:spPr>
        <a:xfrm flipV="1">
          <a:off x="22160864" y="13475208"/>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113555</xdr:rowOff>
    </xdr:from>
    <xdr:ext cx="469744" cy="259045"/>
    <xdr:sp macro="" textlink="">
      <xdr:nvSpPr>
        <xdr:cNvPr id="607" name="【消防施設】&#10;一人当たり面積最小値テキスト">
          <a:extLst>
            <a:ext uri="{FF2B5EF4-FFF2-40B4-BE49-F238E27FC236}">
              <a16:creationId xmlns:a16="http://schemas.microsoft.com/office/drawing/2014/main" id="{5D3150D6-83EA-419A-94AC-943F084EB5F9}"/>
            </a:ext>
          </a:extLst>
        </xdr:cNvPr>
        <xdr:cNvSpPr txBox="1"/>
      </xdr:nvSpPr>
      <xdr:spPr>
        <a:xfrm>
          <a:off x="22199600" y="1485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109728</xdr:rowOff>
    </xdr:from>
    <xdr:to>
      <xdr:col>116</xdr:col>
      <xdr:colOff>152400</xdr:colOff>
      <xdr:row>86</xdr:row>
      <xdr:rowOff>109728</xdr:rowOff>
    </xdr:to>
    <xdr:cxnSp macro="">
      <xdr:nvCxnSpPr>
        <xdr:cNvPr id="608" name="直線コネクタ 607">
          <a:extLst>
            <a:ext uri="{FF2B5EF4-FFF2-40B4-BE49-F238E27FC236}">
              <a16:creationId xmlns:a16="http://schemas.microsoft.com/office/drawing/2014/main" id="{E15208F4-3CC4-4C67-A9DC-1DA273C962D7}"/>
            </a:ext>
          </a:extLst>
        </xdr:cNvPr>
        <xdr:cNvCxnSpPr/>
      </xdr:nvCxnSpPr>
      <xdr:spPr>
        <a:xfrm>
          <a:off x="22072600" y="1485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48785</xdr:rowOff>
    </xdr:from>
    <xdr:ext cx="469744" cy="259045"/>
    <xdr:sp macro="" textlink="">
      <xdr:nvSpPr>
        <xdr:cNvPr id="609" name="【消防施設】&#10;一人当たり面積最大値テキスト">
          <a:extLst>
            <a:ext uri="{FF2B5EF4-FFF2-40B4-BE49-F238E27FC236}">
              <a16:creationId xmlns:a16="http://schemas.microsoft.com/office/drawing/2014/main" id="{99129BF8-F3F6-49C2-BF87-3B12B0EE54FC}"/>
            </a:ext>
          </a:extLst>
        </xdr:cNvPr>
        <xdr:cNvSpPr txBox="1"/>
      </xdr:nvSpPr>
      <xdr:spPr>
        <a:xfrm>
          <a:off x="22199600" y="1325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102108</xdr:rowOff>
    </xdr:from>
    <xdr:to>
      <xdr:col>116</xdr:col>
      <xdr:colOff>152400</xdr:colOff>
      <xdr:row>78</xdr:row>
      <xdr:rowOff>102108</xdr:rowOff>
    </xdr:to>
    <xdr:cxnSp macro="">
      <xdr:nvCxnSpPr>
        <xdr:cNvPr id="610" name="直線コネクタ 609">
          <a:extLst>
            <a:ext uri="{FF2B5EF4-FFF2-40B4-BE49-F238E27FC236}">
              <a16:creationId xmlns:a16="http://schemas.microsoft.com/office/drawing/2014/main" id="{8731D4D3-BA1F-4F44-8970-D939099B4CFF}"/>
            </a:ext>
          </a:extLst>
        </xdr:cNvPr>
        <xdr:cNvCxnSpPr/>
      </xdr:nvCxnSpPr>
      <xdr:spPr>
        <a:xfrm>
          <a:off x="22072600" y="1347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167149</xdr:rowOff>
    </xdr:from>
    <xdr:ext cx="469744" cy="259045"/>
    <xdr:sp macro="" textlink="">
      <xdr:nvSpPr>
        <xdr:cNvPr id="611" name="【消防施設】&#10;一人当たり面積平均値テキスト">
          <a:extLst>
            <a:ext uri="{FF2B5EF4-FFF2-40B4-BE49-F238E27FC236}">
              <a16:creationId xmlns:a16="http://schemas.microsoft.com/office/drawing/2014/main" id="{35D97777-48DD-48A2-8A2E-A204050AEAB1}"/>
            </a:ext>
          </a:extLst>
        </xdr:cNvPr>
        <xdr:cNvSpPr txBox="1"/>
      </xdr:nvSpPr>
      <xdr:spPr>
        <a:xfrm>
          <a:off x="22199600" y="143974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144272</xdr:rowOff>
    </xdr:from>
    <xdr:to>
      <xdr:col>116</xdr:col>
      <xdr:colOff>114300</xdr:colOff>
      <xdr:row>85</xdr:row>
      <xdr:rowOff>74422</xdr:rowOff>
    </xdr:to>
    <xdr:sp macro="" textlink="">
      <xdr:nvSpPr>
        <xdr:cNvPr id="612" name="フローチャート: 判断 611">
          <a:extLst>
            <a:ext uri="{FF2B5EF4-FFF2-40B4-BE49-F238E27FC236}">
              <a16:creationId xmlns:a16="http://schemas.microsoft.com/office/drawing/2014/main" id="{46819129-9B83-4498-A8A0-9DC3996358FD}"/>
            </a:ext>
          </a:extLst>
        </xdr:cNvPr>
        <xdr:cNvSpPr/>
      </xdr:nvSpPr>
      <xdr:spPr>
        <a:xfrm>
          <a:off x="22110700" y="14546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148844</xdr:rowOff>
    </xdr:from>
    <xdr:to>
      <xdr:col>112</xdr:col>
      <xdr:colOff>38100</xdr:colOff>
      <xdr:row>85</xdr:row>
      <xdr:rowOff>78994</xdr:rowOff>
    </xdr:to>
    <xdr:sp macro="" textlink="">
      <xdr:nvSpPr>
        <xdr:cNvPr id="613" name="フローチャート: 判断 612">
          <a:extLst>
            <a:ext uri="{FF2B5EF4-FFF2-40B4-BE49-F238E27FC236}">
              <a16:creationId xmlns:a16="http://schemas.microsoft.com/office/drawing/2014/main" id="{980318CD-B694-4783-B4CC-F67A06D9951B}"/>
            </a:ext>
          </a:extLst>
        </xdr:cNvPr>
        <xdr:cNvSpPr/>
      </xdr:nvSpPr>
      <xdr:spPr>
        <a:xfrm>
          <a:off x="21272500" y="1455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12446</xdr:rowOff>
    </xdr:from>
    <xdr:to>
      <xdr:col>107</xdr:col>
      <xdr:colOff>101600</xdr:colOff>
      <xdr:row>85</xdr:row>
      <xdr:rowOff>114046</xdr:rowOff>
    </xdr:to>
    <xdr:sp macro="" textlink="">
      <xdr:nvSpPr>
        <xdr:cNvPr id="614" name="フローチャート: 判断 613">
          <a:extLst>
            <a:ext uri="{FF2B5EF4-FFF2-40B4-BE49-F238E27FC236}">
              <a16:creationId xmlns:a16="http://schemas.microsoft.com/office/drawing/2014/main" id="{C055D7A4-1FA6-41A1-AD59-D29FA5A5C5F0}"/>
            </a:ext>
          </a:extLst>
        </xdr:cNvPr>
        <xdr:cNvSpPr/>
      </xdr:nvSpPr>
      <xdr:spPr>
        <a:xfrm>
          <a:off x="20383500" y="14585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68072</xdr:rowOff>
    </xdr:from>
    <xdr:to>
      <xdr:col>102</xdr:col>
      <xdr:colOff>165100</xdr:colOff>
      <xdr:row>85</xdr:row>
      <xdr:rowOff>169672</xdr:rowOff>
    </xdr:to>
    <xdr:sp macro="" textlink="">
      <xdr:nvSpPr>
        <xdr:cNvPr id="615" name="フローチャート: 判断 614">
          <a:extLst>
            <a:ext uri="{FF2B5EF4-FFF2-40B4-BE49-F238E27FC236}">
              <a16:creationId xmlns:a16="http://schemas.microsoft.com/office/drawing/2014/main" id="{D0C86D4D-810B-4EE2-9BDE-ED727CF4402C}"/>
            </a:ext>
          </a:extLst>
        </xdr:cNvPr>
        <xdr:cNvSpPr/>
      </xdr:nvSpPr>
      <xdr:spPr>
        <a:xfrm>
          <a:off x="19494500" y="1464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72644</xdr:rowOff>
    </xdr:from>
    <xdr:to>
      <xdr:col>98</xdr:col>
      <xdr:colOff>38100</xdr:colOff>
      <xdr:row>86</xdr:row>
      <xdr:rowOff>2794</xdr:rowOff>
    </xdr:to>
    <xdr:sp macro="" textlink="">
      <xdr:nvSpPr>
        <xdr:cNvPr id="616" name="フローチャート: 判断 615">
          <a:extLst>
            <a:ext uri="{FF2B5EF4-FFF2-40B4-BE49-F238E27FC236}">
              <a16:creationId xmlns:a16="http://schemas.microsoft.com/office/drawing/2014/main" id="{9D652C7F-FBD6-4089-88F3-4613E8A13712}"/>
            </a:ext>
          </a:extLst>
        </xdr:cNvPr>
        <xdr:cNvSpPr/>
      </xdr:nvSpPr>
      <xdr:spPr>
        <a:xfrm>
          <a:off x="18605500" y="1464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C35E8784-97B1-4029-93D0-D722EC78D9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3AC6BADD-7B83-4130-9F8D-5CF071735EC1}"/>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CB9C7274-6885-406E-BD9D-02E3D063507C}"/>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4480D141-B2B6-4D79-A0BF-D4EA8060E891}"/>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0226CFB1-CF1A-42D5-B9DA-DE12D299A7C1}"/>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87885</xdr:rowOff>
    </xdr:from>
    <xdr:to>
      <xdr:col>116</xdr:col>
      <xdr:colOff>114300</xdr:colOff>
      <xdr:row>86</xdr:row>
      <xdr:rowOff>18035</xdr:rowOff>
    </xdr:to>
    <xdr:sp macro="" textlink="">
      <xdr:nvSpPr>
        <xdr:cNvPr id="622" name="楕円 621">
          <a:extLst>
            <a:ext uri="{FF2B5EF4-FFF2-40B4-BE49-F238E27FC236}">
              <a16:creationId xmlns:a16="http://schemas.microsoft.com/office/drawing/2014/main" id="{DD780E59-CED1-4591-A841-C42DF7501794}"/>
            </a:ext>
          </a:extLst>
        </xdr:cNvPr>
        <xdr:cNvSpPr/>
      </xdr:nvSpPr>
      <xdr:spPr>
        <a:xfrm>
          <a:off x="22110700" y="1466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66312</xdr:rowOff>
    </xdr:from>
    <xdr:ext cx="469744" cy="259045"/>
    <xdr:sp macro="" textlink="">
      <xdr:nvSpPr>
        <xdr:cNvPr id="623" name="【消防施設】&#10;一人当たり面積該当値テキスト">
          <a:extLst>
            <a:ext uri="{FF2B5EF4-FFF2-40B4-BE49-F238E27FC236}">
              <a16:creationId xmlns:a16="http://schemas.microsoft.com/office/drawing/2014/main" id="{A380261E-AEA1-4CC5-8DE7-D88448970E4E}"/>
            </a:ext>
          </a:extLst>
        </xdr:cNvPr>
        <xdr:cNvSpPr txBox="1"/>
      </xdr:nvSpPr>
      <xdr:spPr>
        <a:xfrm>
          <a:off x="22199600" y="1463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92456</xdr:rowOff>
    </xdr:from>
    <xdr:to>
      <xdr:col>112</xdr:col>
      <xdr:colOff>38100</xdr:colOff>
      <xdr:row>86</xdr:row>
      <xdr:rowOff>22606</xdr:rowOff>
    </xdr:to>
    <xdr:sp macro="" textlink="">
      <xdr:nvSpPr>
        <xdr:cNvPr id="624" name="楕円 623">
          <a:extLst>
            <a:ext uri="{FF2B5EF4-FFF2-40B4-BE49-F238E27FC236}">
              <a16:creationId xmlns:a16="http://schemas.microsoft.com/office/drawing/2014/main" id="{96AB71D8-C9E8-46FF-84A9-B7199908B498}"/>
            </a:ext>
          </a:extLst>
        </xdr:cNvPr>
        <xdr:cNvSpPr/>
      </xdr:nvSpPr>
      <xdr:spPr>
        <a:xfrm>
          <a:off x="21272500" y="1466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138685</xdr:rowOff>
    </xdr:from>
    <xdr:to>
      <xdr:col>116</xdr:col>
      <xdr:colOff>63500</xdr:colOff>
      <xdr:row>85</xdr:row>
      <xdr:rowOff>143256</xdr:rowOff>
    </xdr:to>
    <xdr:cxnSp macro="">
      <xdr:nvCxnSpPr>
        <xdr:cNvPr id="625" name="直線コネクタ 624">
          <a:extLst>
            <a:ext uri="{FF2B5EF4-FFF2-40B4-BE49-F238E27FC236}">
              <a16:creationId xmlns:a16="http://schemas.microsoft.com/office/drawing/2014/main" id="{2BDA3EC5-CF85-4488-B4E6-B6C18366AD10}"/>
            </a:ext>
          </a:extLst>
        </xdr:cNvPr>
        <xdr:cNvCxnSpPr/>
      </xdr:nvCxnSpPr>
      <xdr:spPr>
        <a:xfrm flipV="1">
          <a:off x="21323300" y="14711935"/>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94742</xdr:rowOff>
    </xdr:from>
    <xdr:to>
      <xdr:col>107</xdr:col>
      <xdr:colOff>101600</xdr:colOff>
      <xdr:row>86</xdr:row>
      <xdr:rowOff>24892</xdr:rowOff>
    </xdr:to>
    <xdr:sp macro="" textlink="">
      <xdr:nvSpPr>
        <xdr:cNvPr id="626" name="楕円 625">
          <a:extLst>
            <a:ext uri="{FF2B5EF4-FFF2-40B4-BE49-F238E27FC236}">
              <a16:creationId xmlns:a16="http://schemas.microsoft.com/office/drawing/2014/main" id="{477B8107-FAB4-4160-82DF-962E825F87DC}"/>
            </a:ext>
          </a:extLst>
        </xdr:cNvPr>
        <xdr:cNvSpPr/>
      </xdr:nvSpPr>
      <xdr:spPr>
        <a:xfrm>
          <a:off x="20383500" y="1466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143256</xdr:rowOff>
    </xdr:from>
    <xdr:to>
      <xdr:col>111</xdr:col>
      <xdr:colOff>177800</xdr:colOff>
      <xdr:row>85</xdr:row>
      <xdr:rowOff>145542</xdr:rowOff>
    </xdr:to>
    <xdr:cxnSp macro="">
      <xdr:nvCxnSpPr>
        <xdr:cNvPr id="627" name="直線コネクタ 626">
          <a:extLst>
            <a:ext uri="{FF2B5EF4-FFF2-40B4-BE49-F238E27FC236}">
              <a16:creationId xmlns:a16="http://schemas.microsoft.com/office/drawing/2014/main" id="{056EC08D-B9D4-4024-9F32-64E79DA22444}"/>
            </a:ext>
          </a:extLst>
        </xdr:cNvPr>
        <xdr:cNvCxnSpPr/>
      </xdr:nvCxnSpPr>
      <xdr:spPr>
        <a:xfrm flipV="1">
          <a:off x="20434300" y="1471650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97028</xdr:rowOff>
    </xdr:from>
    <xdr:to>
      <xdr:col>102</xdr:col>
      <xdr:colOff>165100</xdr:colOff>
      <xdr:row>86</xdr:row>
      <xdr:rowOff>27178</xdr:rowOff>
    </xdr:to>
    <xdr:sp macro="" textlink="">
      <xdr:nvSpPr>
        <xdr:cNvPr id="628" name="楕円 627">
          <a:extLst>
            <a:ext uri="{FF2B5EF4-FFF2-40B4-BE49-F238E27FC236}">
              <a16:creationId xmlns:a16="http://schemas.microsoft.com/office/drawing/2014/main" id="{5BF698BD-1533-40EC-A603-422002ED06F1}"/>
            </a:ext>
          </a:extLst>
        </xdr:cNvPr>
        <xdr:cNvSpPr/>
      </xdr:nvSpPr>
      <xdr:spPr>
        <a:xfrm>
          <a:off x="19494500" y="1467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145542</xdr:rowOff>
    </xdr:from>
    <xdr:to>
      <xdr:col>107</xdr:col>
      <xdr:colOff>50800</xdr:colOff>
      <xdr:row>85</xdr:row>
      <xdr:rowOff>147828</xdr:rowOff>
    </xdr:to>
    <xdr:cxnSp macro="">
      <xdr:nvCxnSpPr>
        <xdr:cNvPr id="629" name="直線コネクタ 628">
          <a:extLst>
            <a:ext uri="{FF2B5EF4-FFF2-40B4-BE49-F238E27FC236}">
              <a16:creationId xmlns:a16="http://schemas.microsoft.com/office/drawing/2014/main" id="{0A50A0F4-0D24-45C5-A67D-1EA43F102A80}"/>
            </a:ext>
          </a:extLst>
        </xdr:cNvPr>
        <xdr:cNvCxnSpPr/>
      </xdr:nvCxnSpPr>
      <xdr:spPr>
        <a:xfrm flipV="1">
          <a:off x="19545300" y="1471879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100837</xdr:rowOff>
    </xdr:from>
    <xdr:to>
      <xdr:col>98</xdr:col>
      <xdr:colOff>38100</xdr:colOff>
      <xdr:row>86</xdr:row>
      <xdr:rowOff>30987</xdr:rowOff>
    </xdr:to>
    <xdr:sp macro="" textlink="">
      <xdr:nvSpPr>
        <xdr:cNvPr id="630" name="楕円 629">
          <a:extLst>
            <a:ext uri="{FF2B5EF4-FFF2-40B4-BE49-F238E27FC236}">
              <a16:creationId xmlns:a16="http://schemas.microsoft.com/office/drawing/2014/main" id="{7F78C9FA-E45F-40A6-AEC5-28792BAE5957}"/>
            </a:ext>
          </a:extLst>
        </xdr:cNvPr>
        <xdr:cNvSpPr/>
      </xdr:nvSpPr>
      <xdr:spPr>
        <a:xfrm>
          <a:off x="18605500" y="14674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147828</xdr:rowOff>
    </xdr:from>
    <xdr:to>
      <xdr:col>102</xdr:col>
      <xdr:colOff>114300</xdr:colOff>
      <xdr:row>85</xdr:row>
      <xdr:rowOff>151637</xdr:rowOff>
    </xdr:to>
    <xdr:cxnSp macro="">
      <xdr:nvCxnSpPr>
        <xdr:cNvPr id="631" name="直線コネクタ 630">
          <a:extLst>
            <a:ext uri="{FF2B5EF4-FFF2-40B4-BE49-F238E27FC236}">
              <a16:creationId xmlns:a16="http://schemas.microsoft.com/office/drawing/2014/main" id="{4CAB1A21-FC4A-424E-9D0D-1CF9170A660C}"/>
            </a:ext>
          </a:extLst>
        </xdr:cNvPr>
        <xdr:cNvCxnSpPr/>
      </xdr:nvCxnSpPr>
      <xdr:spPr>
        <a:xfrm flipV="1">
          <a:off x="18656300" y="14721078"/>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95521</xdr:rowOff>
    </xdr:from>
    <xdr:ext cx="469744" cy="259045"/>
    <xdr:sp macro="" textlink="">
      <xdr:nvSpPr>
        <xdr:cNvPr id="632" name="n_1aveValue【消防施設】&#10;一人当たり面積">
          <a:extLst>
            <a:ext uri="{FF2B5EF4-FFF2-40B4-BE49-F238E27FC236}">
              <a16:creationId xmlns:a16="http://schemas.microsoft.com/office/drawing/2014/main" id="{86BEFE94-ED94-40CB-8130-1362A7C0B49E}"/>
            </a:ext>
          </a:extLst>
        </xdr:cNvPr>
        <xdr:cNvSpPr txBox="1"/>
      </xdr:nvSpPr>
      <xdr:spPr>
        <a:xfrm>
          <a:off x="21075727" y="14325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130573</xdr:rowOff>
    </xdr:from>
    <xdr:ext cx="469744" cy="259045"/>
    <xdr:sp macro="" textlink="">
      <xdr:nvSpPr>
        <xdr:cNvPr id="633" name="n_2aveValue【消防施設】&#10;一人当たり面積">
          <a:extLst>
            <a:ext uri="{FF2B5EF4-FFF2-40B4-BE49-F238E27FC236}">
              <a16:creationId xmlns:a16="http://schemas.microsoft.com/office/drawing/2014/main" id="{A496906D-C16B-46D0-8A41-8D6F1FCBCD0D}"/>
            </a:ext>
          </a:extLst>
        </xdr:cNvPr>
        <xdr:cNvSpPr txBox="1"/>
      </xdr:nvSpPr>
      <xdr:spPr>
        <a:xfrm>
          <a:off x="20199427" y="14360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14749</xdr:rowOff>
    </xdr:from>
    <xdr:ext cx="469744" cy="259045"/>
    <xdr:sp macro="" textlink="">
      <xdr:nvSpPr>
        <xdr:cNvPr id="634" name="n_3aveValue【消防施設】&#10;一人当たり面積">
          <a:extLst>
            <a:ext uri="{FF2B5EF4-FFF2-40B4-BE49-F238E27FC236}">
              <a16:creationId xmlns:a16="http://schemas.microsoft.com/office/drawing/2014/main" id="{2F96FE79-B223-4B97-B671-3FE1383CABA6}"/>
            </a:ext>
          </a:extLst>
        </xdr:cNvPr>
        <xdr:cNvSpPr txBox="1"/>
      </xdr:nvSpPr>
      <xdr:spPr>
        <a:xfrm>
          <a:off x="19310427" y="14416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19321</xdr:rowOff>
    </xdr:from>
    <xdr:ext cx="469744" cy="259045"/>
    <xdr:sp macro="" textlink="">
      <xdr:nvSpPr>
        <xdr:cNvPr id="635" name="n_4aveValue【消防施設】&#10;一人当たり面積">
          <a:extLst>
            <a:ext uri="{FF2B5EF4-FFF2-40B4-BE49-F238E27FC236}">
              <a16:creationId xmlns:a16="http://schemas.microsoft.com/office/drawing/2014/main" id="{C5A7379C-898F-444D-BA91-178910719839}"/>
            </a:ext>
          </a:extLst>
        </xdr:cNvPr>
        <xdr:cNvSpPr txBox="1"/>
      </xdr:nvSpPr>
      <xdr:spPr>
        <a:xfrm>
          <a:off x="18421427" y="14421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13733</xdr:rowOff>
    </xdr:from>
    <xdr:ext cx="469744" cy="259045"/>
    <xdr:sp macro="" textlink="">
      <xdr:nvSpPr>
        <xdr:cNvPr id="636" name="n_1mainValue【消防施設】&#10;一人当たり面積">
          <a:extLst>
            <a:ext uri="{FF2B5EF4-FFF2-40B4-BE49-F238E27FC236}">
              <a16:creationId xmlns:a16="http://schemas.microsoft.com/office/drawing/2014/main" id="{A5E0654A-4E1E-4E94-93B4-EFFE5BD01E8F}"/>
            </a:ext>
          </a:extLst>
        </xdr:cNvPr>
        <xdr:cNvSpPr txBox="1"/>
      </xdr:nvSpPr>
      <xdr:spPr>
        <a:xfrm>
          <a:off x="21075727" y="1475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16019</xdr:rowOff>
    </xdr:from>
    <xdr:ext cx="469744" cy="259045"/>
    <xdr:sp macro="" textlink="">
      <xdr:nvSpPr>
        <xdr:cNvPr id="637" name="n_2mainValue【消防施設】&#10;一人当たり面積">
          <a:extLst>
            <a:ext uri="{FF2B5EF4-FFF2-40B4-BE49-F238E27FC236}">
              <a16:creationId xmlns:a16="http://schemas.microsoft.com/office/drawing/2014/main" id="{4D7A8F73-7C48-4809-B110-9E2C9F792F30}"/>
            </a:ext>
          </a:extLst>
        </xdr:cNvPr>
        <xdr:cNvSpPr txBox="1"/>
      </xdr:nvSpPr>
      <xdr:spPr>
        <a:xfrm>
          <a:off x="20199427" y="1476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18305</xdr:rowOff>
    </xdr:from>
    <xdr:ext cx="469744" cy="259045"/>
    <xdr:sp macro="" textlink="">
      <xdr:nvSpPr>
        <xdr:cNvPr id="638" name="n_3mainValue【消防施設】&#10;一人当たり面積">
          <a:extLst>
            <a:ext uri="{FF2B5EF4-FFF2-40B4-BE49-F238E27FC236}">
              <a16:creationId xmlns:a16="http://schemas.microsoft.com/office/drawing/2014/main" id="{6D28427F-EF28-4C3F-9469-C52B19B3779B}"/>
            </a:ext>
          </a:extLst>
        </xdr:cNvPr>
        <xdr:cNvSpPr txBox="1"/>
      </xdr:nvSpPr>
      <xdr:spPr>
        <a:xfrm>
          <a:off x="19310427" y="14763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22114</xdr:rowOff>
    </xdr:from>
    <xdr:ext cx="469744" cy="259045"/>
    <xdr:sp macro="" textlink="">
      <xdr:nvSpPr>
        <xdr:cNvPr id="639" name="n_4mainValue【消防施設】&#10;一人当たり面積">
          <a:extLst>
            <a:ext uri="{FF2B5EF4-FFF2-40B4-BE49-F238E27FC236}">
              <a16:creationId xmlns:a16="http://schemas.microsoft.com/office/drawing/2014/main" id="{63C8FD4C-D817-4E39-9E61-3AFBC223C2D1}"/>
            </a:ext>
          </a:extLst>
        </xdr:cNvPr>
        <xdr:cNvSpPr txBox="1"/>
      </xdr:nvSpPr>
      <xdr:spPr>
        <a:xfrm>
          <a:off x="18421427" y="14766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0" name="正方形/長方形 639">
          <a:extLst>
            <a:ext uri="{FF2B5EF4-FFF2-40B4-BE49-F238E27FC236}">
              <a16:creationId xmlns:a16="http://schemas.microsoft.com/office/drawing/2014/main" id="{7036ADC2-D42D-4E0E-9E18-2D37FE7BA1E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1" name="正方形/長方形 640">
          <a:extLst>
            <a:ext uri="{FF2B5EF4-FFF2-40B4-BE49-F238E27FC236}">
              <a16:creationId xmlns:a16="http://schemas.microsoft.com/office/drawing/2014/main" id="{8A4E5436-2F6D-4B82-B8E0-D938847BEEE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2" name="正方形/長方形 641">
          <a:extLst>
            <a:ext uri="{FF2B5EF4-FFF2-40B4-BE49-F238E27FC236}">
              <a16:creationId xmlns:a16="http://schemas.microsoft.com/office/drawing/2014/main" id="{D774B41F-43E6-4C76-BB06-91BA3FCD54B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3" name="正方形/長方形 642">
          <a:extLst>
            <a:ext uri="{FF2B5EF4-FFF2-40B4-BE49-F238E27FC236}">
              <a16:creationId xmlns:a16="http://schemas.microsoft.com/office/drawing/2014/main" id="{1EFC81D9-6978-47BC-9754-63DFF968E6F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4" name="正方形/長方形 643">
          <a:extLst>
            <a:ext uri="{FF2B5EF4-FFF2-40B4-BE49-F238E27FC236}">
              <a16:creationId xmlns:a16="http://schemas.microsoft.com/office/drawing/2014/main" id="{5C354D14-BBE1-438E-B7C0-4760A3BC13B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5" name="正方形/長方形 644">
          <a:extLst>
            <a:ext uri="{FF2B5EF4-FFF2-40B4-BE49-F238E27FC236}">
              <a16:creationId xmlns:a16="http://schemas.microsoft.com/office/drawing/2014/main" id="{DE105F86-136A-4C22-8A13-588F1A58E19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6" name="正方形/長方形 645">
          <a:extLst>
            <a:ext uri="{FF2B5EF4-FFF2-40B4-BE49-F238E27FC236}">
              <a16:creationId xmlns:a16="http://schemas.microsoft.com/office/drawing/2014/main" id="{F8617DCD-08DB-470A-A985-34659EAA2F2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7" name="正方形/長方形 646">
          <a:extLst>
            <a:ext uri="{FF2B5EF4-FFF2-40B4-BE49-F238E27FC236}">
              <a16:creationId xmlns:a16="http://schemas.microsoft.com/office/drawing/2014/main" id="{31A9EBF5-8639-4D15-B32D-6E0153006908}"/>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8" name="テキスト ボックス 647">
          <a:extLst>
            <a:ext uri="{FF2B5EF4-FFF2-40B4-BE49-F238E27FC236}">
              <a16:creationId xmlns:a16="http://schemas.microsoft.com/office/drawing/2014/main" id="{51D69E98-459F-498F-A349-3FAB2670B87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9" name="直線コネクタ 648">
          <a:extLst>
            <a:ext uri="{FF2B5EF4-FFF2-40B4-BE49-F238E27FC236}">
              <a16:creationId xmlns:a16="http://schemas.microsoft.com/office/drawing/2014/main" id="{1D9376DD-5778-446F-921F-B9C36827E44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0" name="テキスト ボックス 649">
          <a:extLst>
            <a:ext uri="{FF2B5EF4-FFF2-40B4-BE49-F238E27FC236}">
              <a16:creationId xmlns:a16="http://schemas.microsoft.com/office/drawing/2014/main" id="{E0A4500E-CAD0-4580-8CC9-42BA026C3FF4}"/>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1" name="直線コネクタ 650">
          <a:extLst>
            <a:ext uri="{FF2B5EF4-FFF2-40B4-BE49-F238E27FC236}">
              <a16:creationId xmlns:a16="http://schemas.microsoft.com/office/drawing/2014/main" id="{D1109FC0-7D88-4D4B-B454-1E3E107A0A1D}"/>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2" name="テキスト ボックス 651">
          <a:extLst>
            <a:ext uri="{FF2B5EF4-FFF2-40B4-BE49-F238E27FC236}">
              <a16:creationId xmlns:a16="http://schemas.microsoft.com/office/drawing/2014/main" id="{189B3B12-7456-47E3-8FD6-2E8733249A38}"/>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3" name="直線コネクタ 652">
          <a:extLst>
            <a:ext uri="{FF2B5EF4-FFF2-40B4-BE49-F238E27FC236}">
              <a16:creationId xmlns:a16="http://schemas.microsoft.com/office/drawing/2014/main" id="{33ECDB55-1F00-4975-A690-16042E9EB4EA}"/>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4" name="テキスト ボックス 653">
          <a:extLst>
            <a:ext uri="{FF2B5EF4-FFF2-40B4-BE49-F238E27FC236}">
              <a16:creationId xmlns:a16="http://schemas.microsoft.com/office/drawing/2014/main" id="{43BA953F-443C-47C4-9D1A-B59871CF3DF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5" name="直線コネクタ 654">
          <a:extLst>
            <a:ext uri="{FF2B5EF4-FFF2-40B4-BE49-F238E27FC236}">
              <a16:creationId xmlns:a16="http://schemas.microsoft.com/office/drawing/2014/main" id="{4EA806ED-9069-4EB4-ACB6-3E4BE76801AF}"/>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6" name="テキスト ボックス 655">
          <a:extLst>
            <a:ext uri="{FF2B5EF4-FFF2-40B4-BE49-F238E27FC236}">
              <a16:creationId xmlns:a16="http://schemas.microsoft.com/office/drawing/2014/main" id="{E9A847A0-A211-4506-9D52-3CE2814EC7FB}"/>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7" name="直線コネクタ 656">
          <a:extLst>
            <a:ext uri="{FF2B5EF4-FFF2-40B4-BE49-F238E27FC236}">
              <a16:creationId xmlns:a16="http://schemas.microsoft.com/office/drawing/2014/main" id="{76521918-42F0-4C57-8EBE-D1AA14A77A4B}"/>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8" name="テキスト ボックス 657">
          <a:extLst>
            <a:ext uri="{FF2B5EF4-FFF2-40B4-BE49-F238E27FC236}">
              <a16:creationId xmlns:a16="http://schemas.microsoft.com/office/drawing/2014/main" id="{8032CBBE-81A0-4C70-BE85-A931F9D4EB31}"/>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9" name="直線コネクタ 658">
          <a:extLst>
            <a:ext uri="{FF2B5EF4-FFF2-40B4-BE49-F238E27FC236}">
              <a16:creationId xmlns:a16="http://schemas.microsoft.com/office/drawing/2014/main" id="{A42B560E-B4B0-48B8-B7C5-11DD123C64C9}"/>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660" name="テキスト ボックス 659">
          <a:extLst>
            <a:ext uri="{FF2B5EF4-FFF2-40B4-BE49-F238E27FC236}">
              <a16:creationId xmlns:a16="http://schemas.microsoft.com/office/drawing/2014/main" id="{73C4F00D-B956-48E6-8D42-FC94A9D245D0}"/>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1" name="直線コネクタ 660">
          <a:extLst>
            <a:ext uri="{FF2B5EF4-FFF2-40B4-BE49-F238E27FC236}">
              <a16:creationId xmlns:a16="http://schemas.microsoft.com/office/drawing/2014/main" id="{C21FC4D8-9F85-402F-89C8-19FDCA2D07D9}"/>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2" name="【庁舎】&#10;有形固定資産減価償却率グラフ枠">
          <a:extLst>
            <a:ext uri="{FF2B5EF4-FFF2-40B4-BE49-F238E27FC236}">
              <a16:creationId xmlns:a16="http://schemas.microsoft.com/office/drawing/2014/main" id="{C254AE90-809F-4526-9A0A-7BFB9E768A2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663" name="直線コネクタ 662">
          <a:extLst>
            <a:ext uri="{FF2B5EF4-FFF2-40B4-BE49-F238E27FC236}">
              <a16:creationId xmlns:a16="http://schemas.microsoft.com/office/drawing/2014/main" id="{98FB772F-B8B4-42B3-A512-686AC25E13EC}"/>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664" name="【庁舎】&#10;有形固定資産減価償却率最小値テキスト">
          <a:extLst>
            <a:ext uri="{FF2B5EF4-FFF2-40B4-BE49-F238E27FC236}">
              <a16:creationId xmlns:a16="http://schemas.microsoft.com/office/drawing/2014/main" id="{4E5F7E98-7257-46B4-AEF0-69B080DB7A7D}"/>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665" name="直線コネクタ 664">
          <a:extLst>
            <a:ext uri="{FF2B5EF4-FFF2-40B4-BE49-F238E27FC236}">
              <a16:creationId xmlns:a16="http://schemas.microsoft.com/office/drawing/2014/main" id="{F5F0D2CA-4562-4674-8B95-30ADD8CF2564}"/>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666" name="【庁舎】&#10;有形固定資産減価償却率最大値テキスト">
          <a:extLst>
            <a:ext uri="{FF2B5EF4-FFF2-40B4-BE49-F238E27FC236}">
              <a16:creationId xmlns:a16="http://schemas.microsoft.com/office/drawing/2014/main" id="{425AB6AF-EB6A-4207-BD64-7B292CFDE4C8}"/>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67" name="直線コネクタ 666">
          <a:extLst>
            <a:ext uri="{FF2B5EF4-FFF2-40B4-BE49-F238E27FC236}">
              <a16:creationId xmlns:a16="http://schemas.microsoft.com/office/drawing/2014/main" id="{5FE8F6B4-0C1F-41CA-895A-99A97F842993}"/>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147338</xdr:rowOff>
    </xdr:from>
    <xdr:ext cx="405111" cy="259045"/>
    <xdr:sp macro="" textlink="">
      <xdr:nvSpPr>
        <xdr:cNvPr id="668" name="【庁舎】&#10;有形固定資産減価償却率平均値テキスト">
          <a:extLst>
            <a:ext uri="{FF2B5EF4-FFF2-40B4-BE49-F238E27FC236}">
              <a16:creationId xmlns:a16="http://schemas.microsoft.com/office/drawing/2014/main" id="{A148AF8E-A68E-4B0A-BBC7-AE94D7E02D34}"/>
            </a:ext>
          </a:extLst>
        </xdr:cNvPr>
        <xdr:cNvSpPr txBox="1"/>
      </xdr:nvSpPr>
      <xdr:spPr>
        <a:xfrm>
          <a:off x="16357600" y="176352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124461</xdr:rowOff>
    </xdr:from>
    <xdr:to>
      <xdr:col>85</xdr:col>
      <xdr:colOff>177800</xdr:colOff>
      <xdr:row>104</xdr:row>
      <xdr:rowOff>54611</xdr:rowOff>
    </xdr:to>
    <xdr:sp macro="" textlink="">
      <xdr:nvSpPr>
        <xdr:cNvPr id="669" name="フローチャート: 判断 668">
          <a:extLst>
            <a:ext uri="{FF2B5EF4-FFF2-40B4-BE49-F238E27FC236}">
              <a16:creationId xmlns:a16="http://schemas.microsoft.com/office/drawing/2014/main" id="{F9BE4A95-B164-42D1-878D-E0C46738A5D5}"/>
            </a:ext>
          </a:extLst>
        </xdr:cNvPr>
        <xdr:cNvSpPr/>
      </xdr:nvSpPr>
      <xdr:spPr>
        <a:xfrm>
          <a:off x="162687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146050</xdr:rowOff>
    </xdr:from>
    <xdr:to>
      <xdr:col>81</xdr:col>
      <xdr:colOff>101600</xdr:colOff>
      <xdr:row>104</xdr:row>
      <xdr:rowOff>76200</xdr:rowOff>
    </xdr:to>
    <xdr:sp macro="" textlink="">
      <xdr:nvSpPr>
        <xdr:cNvPr id="670" name="フローチャート: 判断 669">
          <a:extLst>
            <a:ext uri="{FF2B5EF4-FFF2-40B4-BE49-F238E27FC236}">
              <a16:creationId xmlns:a16="http://schemas.microsoft.com/office/drawing/2014/main" id="{606A7441-6B94-45AB-9BAC-2A32BC04B56E}"/>
            </a:ext>
          </a:extLst>
        </xdr:cNvPr>
        <xdr:cNvSpPr/>
      </xdr:nvSpPr>
      <xdr:spPr>
        <a:xfrm>
          <a:off x="15430500" y="1780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1270</xdr:rowOff>
    </xdr:from>
    <xdr:to>
      <xdr:col>76</xdr:col>
      <xdr:colOff>165100</xdr:colOff>
      <xdr:row>104</xdr:row>
      <xdr:rowOff>102870</xdr:rowOff>
    </xdr:to>
    <xdr:sp macro="" textlink="">
      <xdr:nvSpPr>
        <xdr:cNvPr id="671" name="フローチャート: 判断 670">
          <a:extLst>
            <a:ext uri="{FF2B5EF4-FFF2-40B4-BE49-F238E27FC236}">
              <a16:creationId xmlns:a16="http://schemas.microsoft.com/office/drawing/2014/main" id="{94BCBFC4-4CE5-4D89-A492-45AEC52923AC}"/>
            </a:ext>
          </a:extLst>
        </xdr:cNvPr>
        <xdr:cNvSpPr/>
      </xdr:nvSpPr>
      <xdr:spPr>
        <a:xfrm>
          <a:off x="14541500" y="1783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8889</xdr:rowOff>
    </xdr:from>
    <xdr:to>
      <xdr:col>72</xdr:col>
      <xdr:colOff>38100</xdr:colOff>
      <xdr:row>104</xdr:row>
      <xdr:rowOff>110489</xdr:rowOff>
    </xdr:to>
    <xdr:sp macro="" textlink="">
      <xdr:nvSpPr>
        <xdr:cNvPr id="672" name="フローチャート: 判断 671">
          <a:extLst>
            <a:ext uri="{FF2B5EF4-FFF2-40B4-BE49-F238E27FC236}">
              <a16:creationId xmlns:a16="http://schemas.microsoft.com/office/drawing/2014/main" id="{92D52FB3-A3EB-4538-B6AB-1F7F95031A09}"/>
            </a:ext>
          </a:extLst>
        </xdr:cNvPr>
        <xdr:cNvSpPr/>
      </xdr:nvSpPr>
      <xdr:spPr>
        <a:xfrm>
          <a:off x="13652500" y="17839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160020</xdr:rowOff>
    </xdr:from>
    <xdr:to>
      <xdr:col>67</xdr:col>
      <xdr:colOff>101600</xdr:colOff>
      <xdr:row>104</xdr:row>
      <xdr:rowOff>90170</xdr:rowOff>
    </xdr:to>
    <xdr:sp macro="" textlink="">
      <xdr:nvSpPr>
        <xdr:cNvPr id="673" name="フローチャート: 判断 672">
          <a:extLst>
            <a:ext uri="{FF2B5EF4-FFF2-40B4-BE49-F238E27FC236}">
              <a16:creationId xmlns:a16="http://schemas.microsoft.com/office/drawing/2014/main" id="{0E7E0068-57DC-4BB3-9540-98091EF7AE6C}"/>
            </a:ext>
          </a:extLst>
        </xdr:cNvPr>
        <xdr:cNvSpPr/>
      </xdr:nvSpPr>
      <xdr:spPr>
        <a:xfrm>
          <a:off x="12763500" y="1781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496E7BCD-5C88-4006-9BD1-0DCA94D9D07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AE6005B5-9F7C-426B-B1F9-558A9FE93735}"/>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65601BA0-D6DA-4757-A6B6-510605FEE30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B3D728A9-DC88-4742-9905-CF42834815E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0CEDC3AA-C84B-48A0-A004-9F0DB3393A6B}"/>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83820</xdr:rowOff>
    </xdr:from>
    <xdr:to>
      <xdr:col>85</xdr:col>
      <xdr:colOff>177800</xdr:colOff>
      <xdr:row>105</xdr:row>
      <xdr:rowOff>13970</xdr:rowOff>
    </xdr:to>
    <xdr:sp macro="" textlink="">
      <xdr:nvSpPr>
        <xdr:cNvPr id="679" name="楕円 678">
          <a:extLst>
            <a:ext uri="{FF2B5EF4-FFF2-40B4-BE49-F238E27FC236}">
              <a16:creationId xmlns:a16="http://schemas.microsoft.com/office/drawing/2014/main" id="{BDCBE0BA-BC19-44E2-A43D-61C6A0F5AF41}"/>
            </a:ext>
          </a:extLst>
        </xdr:cNvPr>
        <xdr:cNvSpPr/>
      </xdr:nvSpPr>
      <xdr:spPr>
        <a:xfrm>
          <a:off x="16268700" y="1791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62247</xdr:rowOff>
    </xdr:from>
    <xdr:ext cx="405111" cy="259045"/>
    <xdr:sp macro="" textlink="">
      <xdr:nvSpPr>
        <xdr:cNvPr id="680" name="【庁舎】&#10;有形固定資産減価償却率該当値テキスト">
          <a:extLst>
            <a:ext uri="{FF2B5EF4-FFF2-40B4-BE49-F238E27FC236}">
              <a16:creationId xmlns:a16="http://schemas.microsoft.com/office/drawing/2014/main" id="{3EAC7A59-0252-4CE5-8407-184FBEF306BF}"/>
            </a:ext>
          </a:extLst>
        </xdr:cNvPr>
        <xdr:cNvSpPr txBox="1"/>
      </xdr:nvSpPr>
      <xdr:spPr>
        <a:xfrm>
          <a:off x="16357600" y="17893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64770</xdr:rowOff>
    </xdr:from>
    <xdr:to>
      <xdr:col>81</xdr:col>
      <xdr:colOff>101600</xdr:colOff>
      <xdr:row>104</xdr:row>
      <xdr:rowOff>166370</xdr:rowOff>
    </xdr:to>
    <xdr:sp macro="" textlink="">
      <xdr:nvSpPr>
        <xdr:cNvPr id="681" name="楕円 680">
          <a:extLst>
            <a:ext uri="{FF2B5EF4-FFF2-40B4-BE49-F238E27FC236}">
              <a16:creationId xmlns:a16="http://schemas.microsoft.com/office/drawing/2014/main" id="{2F9388A3-9AAC-44A9-82A7-193D5497BE4C}"/>
            </a:ext>
          </a:extLst>
        </xdr:cNvPr>
        <xdr:cNvSpPr/>
      </xdr:nvSpPr>
      <xdr:spPr>
        <a:xfrm>
          <a:off x="15430500" y="1789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115570</xdr:rowOff>
    </xdr:from>
    <xdr:to>
      <xdr:col>85</xdr:col>
      <xdr:colOff>127000</xdr:colOff>
      <xdr:row>104</xdr:row>
      <xdr:rowOff>134620</xdr:rowOff>
    </xdr:to>
    <xdr:cxnSp macro="">
      <xdr:nvCxnSpPr>
        <xdr:cNvPr id="682" name="直線コネクタ 681">
          <a:extLst>
            <a:ext uri="{FF2B5EF4-FFF2-40B4-BE49-F238E27FC236}">
              <a16:creationId xmlns:a16="http://schemas.microsoft.com/office/drawing/2014/main" id="{11396197-F824-439E-B4B2-6CB1E53B1EF2}"/>
            </a:ext>
          </a:extLst>
        </xdr:cNvPr>
        <xdr:cNvCxnSpPr/>
      </xdr:nvCxnSpPr>
      <xdr:spPr>
        <a:xfrm>
          <a:off x="15481300" y="1794637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92711</xdr:rowOff>
    </xdr:from>
    <xdr:to>
      <xdr:col>76</xdr:col>
      <xdr:colOff>165100</xdr:colOff>
      <xdr:row>107</xdr:row>
      <xdr:rowOff>22861</xdr:rowOff>
    </xdr:to>
    <xdr:sp macro="" textlink="">
      <xdr:nvSpPr>
        <xdr:cNvPr id="683" name="楕円 682">
          <a:extLst>
            <a:ext uri="{FF2B5EF4-FFF2-40B4-BE49-F238E27FC236}">
              <a16:creationId xmlns:a16="http://schemas.microsoft.com/office/drawing/2014/main" id="{3550F5E3-D7E6-4AD4-ACF2-F476449E9C19}"/>
            </a:ext>
          </a:extLst>
        </xdr:cNvPr>
        <xdr:cNvSpPr/>
      </xdr:nvSpPr>
      <xdr:spPr>
        <a:xfrm>
          <a:off x="14541500" y="1826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115570</xdr:rowOff>
    </xdr:from>
    <xdr:to>
      <xdr:col>81</xdr:col>
      <xdr:colOff>50800</xdr:colOff>
      <xdr:row>106</xdr:row>
      <xdr:rowOff>143511</xdr:rowOff>
    </xdr:to>
    <xdr:cxnSp macro="">
      <xdr:nvCxnSpPr>
        <xdr:cNvPr id="684" name="直線コネクタ 683">
          <a:extLst>
            <a:ext uri="{FF2B5EF4-FFF2-40B4-BE49-F238E27FC236}">
              <a16:creationId xmlns:a16="http://schemas.microsoft.com/office/drawing/2014/main" id="{90EB4588-AA1A-4AF3-AB33-87D093433801}"/>
            </a:ext>
          </a:extLst>
        </xdr:cNvPr>
        <xdr:cNvCxnSpPr/>
      </xdr:nvCxnSpPr>
      <xdr:spPr>
        <a:xfrm flipV="1">
          <a:off x="14592300" y="17946370"/>
          <a:ext cx="889000" cy="370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166370</xdr:rowOff>
    </xdr:from>
    <xdr:to>
      <xdr:col>72</xdr:col>
      <xdr:colOff>38100</xdr:colOff>
      <xdr:row>107</xdr:row>
      <xdr:rowOff>96520</xdr:rowOff>
    </xdr:to>
    <xdr:sp macro="" textlink="">
      <xdr:nvSpPr>
        <xdr:cNvPr id="685" name="楕円 684">
          <a:extLst>
            <a:ext uri="{FF2B5EF4-FFF2-40B4-BE49-F238E27FC236}">
              <a16:creationId xmlns:a16="http://schemas.microsoft.com/office/drawing/2014/main" id="{B2C943FA-A6E2-461D-89AC-9B22F7B8E5F7}"/>
            </a:ext>
          </a:extLst>
        </xdr:cNvPr>
        <xdr:cNvSpPr/>
      </xdr:nvSpPr>
      <xdr:spPr>
        <a:xfrm>
          <a:off x="13652500" y="1834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143511</xdr:rowOff>
    </xdr:from>
    <xdr:to>
      <xdr:col>76</xdr:col>
      <xdr:colOff>114300</xdr:colOff>
      <xdr:row>107</xdr:row>
      <xdr:rowOff>45720</xdr:rowOff>
    </xdr:to>
    <xdr:cxnSp macro="">
      <xdr:nvCxnSpPr>
        <xdr:cNvPr id="686" name="直線コネクタ 685">
          <a:extLst>
            <a:ext uri="{FF2B5EF4-FFF2-40B4-BE49-F238E27FC236}">
              <a16:creationId xmlns:a16="http://schemas.microsoft.com/office/drawing/2014/main" id="{D10AE3EE-D56E-40E0-A633-38E6986011E0}"/>
            </a:ext>
          </a:extLst>
        </xdr:cNvPr>
        <xdr:cNvCxnSpPr/>
      </xdr:nvCxnSpPr>
      <xdr:spPr>
        <a:xfrm flipV="1">
          <a:off x="13703300" y="18317211"/>
          <a:ext cx="889000" cy="7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142239</xdr:rowOff>
    </xdr:from>
    <xdr:to>
      <xdr:col>67</xdr:col>
      <xdr:colOff>101600</xdr:colOff>
      <xdr:row>107</xdr:row>
      <xdr:rowOff>72389</xdr:rowOff>
    </xdr:to>
    <xdr:sp macro="" textlink="">
      <xdr:nvSpPr>
        <xdr:cNvPr id="687" name="楕円 686">
          <a:extLst>
            <a:ext uri="{FF2B5EF4-FFF2-40B4-BE49-F238E27FC236}">
              <a16:creationId xmlns:a16="http://schemas.microsoft.com/office/drawing/2014/main" id="{7A904577-469B-4609-9C00-073FCA1BB30F}"/>
            </a:ext>
          </a:extLst>
        </xdr:cNvPr>
        <xdr:cNvSpPr/>
      </xdr:nvSpPr>
      <xdr:spPr>
        <a:xfrm>
          <a:off x="12763500" y="1831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21589</xdr:rowOff>
    </xdr:from>
    <xdr:to>
      <xdr:col>71</xdr:col>
      <xdr:colOff>177800</xdr:colOff>
      <xdr:row>107</xdr:row>
      <xdr:rowOff>45720</xdr:rowOff>
    </xdr:to>
    <xdr:cxnSp macro="">
      <xdr:nvCxnSpPr>
        <xdr:cNvPr id="688" name="直線コネクタ 687">
          <a:extLst>
            <a:ext uri="{FF2B5EF4-FFF2-40B4-BE49-F238E27FC236}">
              <a16:creationId xmlns:a16="http://schemas.microsoft.com/office/drawing/2014/main" id="{C764C04F-99D2-4840-85A8-4B4C3390E7BB}"/>
            </a:ext>
          </a:extLst>
        </xdr:cNvPr>
        <xdr:cNvCxnSpPr/>
      </xdr:nvCxnSpPr>
      <xdr:spPr>
        <a:xfrm>
          <a:off x="12814300" y="18366739"/>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92727</xdr:rowOff>
    </xdr:from>
    <xdr:ext cx="405111" cy="259045"/>
    <xdr:sp macro="" textlink="">
      <xdr:nvSpPr>
        <xdr:cNvPr id="689" name="n_1aveValue【庁舎】&#10;有形固定資産減価償却率">
          <a:extLst>
            <a:ext uri="{FF2B5EF4-FFF2-40B4-BE49-F238E27FC236}">
              <a16:creationId xmlns:a16="http://schemas.microsoft.com/office/drawing/2014/main" id="{37092C7C-7289-4FCB-9D06-BD43403400C3}"/>
            </a:ext>
          </a:extLst>
        </xdr:cNvPr>
        <xdr:cNvSpPr txBox="1"/>
      </xdr:nvSpPr>
      <xdr:spPr>
        <a:xfrm>
          <a:off x="15266044" y="17580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119397</xdr:rowOff>
    </xdr:from>
    <xdr:ext cx="405111" cy="259045"/>
    <xdr:sp macro="" textlink="">
      <xdr:nvSpPr>
        <xdr:cNvPr id="690" name="n_2aveValue【庁舎】&#10;有形固定資産減価償却率">
          <a:extLst>
            <a:ext uri="{FF2B5EF4-FFF2-40B4-BE49-F238E27FC236}">
              <a16:creationId xmlns:a16="http://schemas.microsoft.com/office/drawing/2014/main" id="{B3715C23-1FD5-4CD0-B906-282D99106DD8}"/>
            </a:ext>
          </a:extLst>
        </xdr:cNvPr>
        <xdr:cNvSpPr txBox="1"/>
      </xdr:nvSpPr>
      <xdr:spPr>
        <a:xfrm>
          <a:off x="14389744" y="17607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127016</xdr:rowOff>
    </xdr:from>
    <xdr:ext cx="405111" cy="259045"/>
    <xdr:sp macro="" textlink="">
      <xdr:nvSpPr>
        <xdr:cNvPr id="691" name="n_3aveValue【庁舎】&#10;有形固定資産減価償却率">
          <a:extLst>
            <a:ext uri="{FF2B5EF4-FFF2-40B4-BE49-F238E27FC236}">
              <a16:creationId xmlns:a16="http://schemas.microsoft.com/office/drawing/2014/main" id="{5D4F0DBE-D7D7-4EF0-99CA-5CE989FA1D46}"/>
            </a:ext>
          </a:extLst>
        </xdr:cNvPr>
        <xdr:cNvSpPr txBox="1"/>
      </xdr:nvSpPr>
      <xdr:spPr>
        <a:xfrm>
          <a:off x="13500744" y="17614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106697</xdr:rowOff>
    </xdr:from>
    <xdr:ext cx="405111" cy="259045"/>
    <xdr:sp macro="" textlink="">
      <xdr:nvSpPr>
        <xdr:cNvPr id="692" name="n_4aveValue【庁舎】&#10;有形固定資産減価償却率">
          <a:extLst>
            <a:ext uri="{FF2B5EF4-FFF2-40B4-BE49-F238E27FC236}">
              <a16:creationId xmlns:a16="http://schemas.microsoft.com/office/drawing/2014/main" id="{958EBD59-632A-4924-835F-7C194AC9ECD7}"/>
            </a:ext>
          </a:extLst>
        </xdr:cNvPr>
        <xdr:cNvSpPr txBox="1"/>
      </xdr:nvSpPr>
      <xdr:spPr>
        <a:xfrm>
          <a:off x="12611744" y="17594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157497</xdr:rowOff>
    </xdr:from>
    <xdr:ext cx="405111" cy="259045"/>
    <xdr:sp macro="" textlink="">
      <xdr:nvSpPr>
        <xdr:cNvPr id="693" name="n_1mainValue【庁舎】&#10;有形固定資産減価償却率">
          <a:extLst>
            <a:ext uri="{FF2B5EF4-FFF2-40B4-BE49-F238E27FC236}">
              <a16:creationId xmlns:a16="http://schemas.microsoft.com/office/drawing/2014/main" id="{1BDCBFDD-F14C-4309-BB0C-F5FFC0C91026}"/>
            </a:ext>
          </a:extLst>
        </xdr:cNvPr>
        <xdr:cNvSpPr txBox="1"/>
      </xdr:nvSpPr>
      <xdr:spPr>
        <a:xfrm>
          <a:off x="15266044" y="17988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13988</xdr:rowOff>
    </xdr:from>
    <xdr:ext cx="405111" cy="259045"/>
    <xdr:sp macro="" textlink="">
      <xdr:nvSpPr>
        <xdr:cNvPr id="694" name="n_2mainValue【庁舎】&#10;有形固定資産減価償却率">
          <a:extLst>
            <a:ext uri="{FF2B5EF4-FFF2-40B4-BE49-F238E27FC236}">
              <a16:creationId xmlns:a16="http://schemas.microsoft.com/office/drawing/2014/main" id="{17C07548-AC73-4E93-9B29-737D30B5A03D}"/>
            </a:ext>
          </a:extLst>
        </xdr:cNvPr>
        <xdr:cNvSpPr txBox="1"/>
      </xdr:nvSpPr>
      <xdr:spPr>
        <a:xfrm>
          <a:off x="14389744" y="18359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87647</xdr:rowOff>
    </xdr:from>
    <xdr:ext cx="405111" cy="259045"/>
    <xdr:sp macro="" textlink="">
      <xdr:nvSpPr>
        <xdr:cNvPr id="695" name="n_3mainValue【庁舎】&#10;有形固定資産減価償却率">
          <a:extLst>
            <a:ext uri="{FF2B5EF4-FFF2-40B4-BE49-F238E27FC236}">
              <a16:creationId xmlns:a16="http://schemas.microsoft.com/office/drawing/2014/main" id="{514FCA49-B950-4310-AEE3-B3BB4B58143B}"/>
            </a:ext>
          </a:extLst>
        </xdr:cNvPr>
        <xdr:cNvSpPr txBox="1"/>
      </xdr:nvSpPr>
      <xdr:spPr>
        <a:xfrm>
          <a:off x="13500744" y="1843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63516</xdr:rowOff>
    </xdr:from>
    <xdr:ext cx="405111" cy="259045"/>
    <xdr:sp macro="" textlink="">
      <xdr:nvSpPr>
        <xdr:cNvPr id="696" name="n_4mainValue【庁舎】&#10;有形固定資産減価償却率">
          <a:extLst>
            <a:ext uri="{FF2B5EF4-FFF2-40B4-BE49-F238E27FC236}">
              <a16:creationId xmlns:a16="http://schemas.microsoft.com/office/drawing/2014/main" id="{49284F61-8801-437C-B3C1-E386B2E2A96F}"/>
            </a:ext>
          </a:extLst>
        </xdr:cNvPr>
        <xdr:cNvSpPr txBox="1"/>
      </xdr:nvSpPr>
      <xdr:spPr>
        <a:xfrm>
          <a:off x="12611744" y="18408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7" name="正方形/長方形 696">
          <a:extLst>
            <a:ext uri="{FF2B5EF4-FFF2-40B4-BE49-F238E27FC236}">
              <a16:creationId xmlns:a16="http://schemas.microsoft.com/office/drawing/2014/main" id="{CDE71D2C-829A-4D64-BBD9-D4775C19431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8" name="正方形/長方形 697">
          <a:extLst>
            <a:ext uri="{FF2B5EF4-FFF2-40B4-BE49-F238E27FC236}">
              <a16:creationId xmlns:a16="http://schemas.microsoft.com/office/drawing/2014/main" id="{D2ADBB2C-4482-42FD-9970-7FC5ACB1493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9" name="正方形/長方形 698">
          <a:extLst>
            <a:ext uri="{FF2B5EF4-FFF2-40B4-BE49-F238E27FC236}">
              <a16:creationId xmlns:a16="http://schemas.microsoft.com/office/drawing/2014/main" id="{2124B982-6DC3-4E93-95B4-6F48CAA43AB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0" name="正方形/長方形 699">
          <a:extLst>
            <a:ext uri="{FF2B5EF4-FFF2-40B4-BE49-F238E27FC236}">
              <a16:creationId xmlns:a16="http://schemas.microsoft.com/office/drawing/2014/main" id="{04BCB674-E14C-4826-B9CC-FA8F167343C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1" name="正方形/長方形 700">
          <a:extLst>
            <a:ext uri="{FF2B5EF4-FFF2-40B4-BE49-F238E27FC236}">
              <a16:creationId xmlns:a16="http://schemas.microsoft.com/office/drawing/2014/main" id="{05C5DB3F-9473-4405-8A9C-A3208953A38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2" name="正方形/長方形 701">
          <a:extLst>
            <a:ext uri="{FF2B5EF4-FFF2-40B4-BE49-F238E27FC236}">
              <a16:creationId xmlns:a16="http://schemas.microsoft.com/office/drawing/2014/main" id="{F5A9FCF1-D11F-4A55-834D-3822685C091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3" name="正方形/長方形 702">
          <a:extLst>
            <a:ext uri="{FF2B5EF4-FFF2-40B4-BE49-F238E27FC236}">
              <a16:creationId xmlns:a16="http://schemas.microsoft.com/office/drawing/2014/main" id="{8B6E27BA-9041-47CC-B61B-908DBF32644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4" name="正方形/長方形 703">
          <a:extLst>
            <a:ext uri="{FF2B5EF4-FFF2-40B4-BE49-F238E27FC236}">
              <a16:creationId xmlns:a16="http://schemas.microsoft.com/office/drawing/2014/main" id="{F156E2BF-ACCF-4EB0-88E4-75F9BA6C5CD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5" name="テキスト ボックス 704">
          <a:extLst>
            <a:ext uri="{FF2B5EF4-FFF2-40B4-BE49-F238E27FC236}">
              <a16:creationId xmlns:a16="http://schemas.microsoft.com/office/drawing/2014/main" id="{0A09E2A4-0F4F-4380-9B55-3912DEEE3BB2}"/>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6" name="直線コネクタ 705">
          <a:extLst>
            <a:ext uri="{FF2B5EF4-FFF2-40B4-BE49-F238E27FC236}">
              <a16:creationId xmlns:a16="http://schemas.microsoft.com/office/drawing/2014/main" id="{75432AAA-23E1-466C-8532-359B2A057E0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7" name="直線コネクタ 706">
          <a:extLst>
            <a:ext uri="{FF2B5EF4-FFF2-40B4-BE49-F238E27FC236}">
              <a16:creationId xmlns:a16="http://schemas.microsoft.com/office/drawing/2014/main" id="{97AA0214-A360-4CD4-8662-4BB9DE264EF7}"/>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8" name="テキスト ボックス 707">
          <a:extLst>
            <a:ext uri="{FF2B5EF4-FFF2-40B4-BE49-F238E27FC236}">
              <a16:creationId xmlns:a16="http://schemas.microsoft.com/office/drawing/2014/main" id="{2C8F3DEB-A680-4660-952A-36CDDA85E963}"/>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9" name="直線コネクタ 708">
          <a:extLst>
            <a:ext uri="{FF2B5EF4-FFF2-40B4-BE49-F238E27FC236}">
              <a16:creationId xmlns:a16="http://schemas.microsoft.com/office/drawing/2014/main" id="{4E17A4E2-D492-4CD9-8C31-6EB27D4EA973}"/>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0" name="テキスト ボックス 709">
          <a:extLst>
            <a:ext uri="{FF2B5EF4-FFF2-40B4-BE49-F238E27FC236}">
              <a16:creationId xmlns:a16="http://schemas.microsoft.com/office/drawing/2014/main" id="{65403C0C-C205-4DEC-9442-40956FF83FA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1" name="直線コネクタ 710">
          <a:extLst>
            <a:ext uri="{FF2B5EF4-FFF2-40B4-BE49-F238E27FC236}">
              <a16:creationId xmlns:a16="http://schemas.microsoft.com/office/drawing/2014/main" id="{BAE7B8FA-6818-4253-B9F5-68997C78FD1C}"/>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2" name="テキスト ボックス 711">
          <a:extLst>
            <a:ext uri="{FF2B5EF4-FFF2-40B4-BE49-F238E27FC236}">
              <a16:creationId xmlns:a16="http://schemas.microsoft.com/office/drawing/2014/main" id="{0F817DEE-7840-46E7-AF9D-86B68502FD07}"/>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3" name="直線コネクタ 712">
          <a:extLst>
            <a:ext uri="{FF2B5EF4-FFF2-40B4-BE49-F238E27FC236}">
              <a16:creationId xmlns:a16="http://schemas.microsoft.com/office/drawing/2014/main" id="{805B8527-561D-482D-8F81-9CFABD51431F}"/>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4" name="テキスト ボックス 713">
          <a:extLst>
            <a:ext uri="{FF2B5EF4-FFF2-40B4-BE49-F238E27FC236}">
              <a16:creationId xmlns:a16="http://schemas.microsoft.com/office/drawing/2014/main" id="{608F6918-1D00-45E9-B416-5654C76FE9AB}"/>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5" name="直線コネクタ 714">
          <a:extLst>
            <a:ext uri="{FF2B5EF4-FFF2-40B4-BE49-F238E27FC236}">
              <a16:creationId xmlns:a16="http://schemas.microsoft.com/office/drawing/2014/main" id="{E75867C4-536D-4118-AAA5-D3FCC2900258}"/>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6" name="テキスト ボックス 715">
          <a:extLst>
            <a:ext uri="{FF2B5EF4-FFF2-40B4-BE49-F238E27FC236}">
              <a16:creationId xmlns:a16="http://schemas.microsoft.com/office/drawing/2014/main" id="{25E79BB7-8CBE-4A9F-B90C-908EA1C241EB}"/>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7" name="直線コネクタ 716">
          <a:extLst>
            <a:ext uri="{FF2B5EF4-FFF2-40B4-BE49-F238E27FC236}">
              <a16:creationId xmlns:a16="http://schemas.microsoft.com/office/drawing/2014/main" id="{4A513E5C-F57C-453F-AD42-A48B74575EF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8" name="テキスト ボックス 717">
          <a:extLst>
            <a:ext uri="{FF2B5EF4-FFF2-40B4-BE49-F238E27FC236}">
              <a16:creationId xmlns:a16="http://schemas.microsoft.com/office/drawing/2014/main" id="{A2B9584F-6040-4502-8A72-74C72FBD2A44}"/>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9" name="【庁舎】&#10;一人当たり面積グラフ枠">
          <a:extLst>
            <a:ext uri="{FF2B5EF4-FFF2-40B4-BE49-F238E27FC236}">
              <a16:creationId xmlns:a16="http://schemas.microsoft.com/office/drawing/2014/main" id="{D6C8CA06-1290-4FAC-9D02-84763B3E1B5F}"/>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96393</xdr:rowOff>
    </xdr:from>
    <xdr:to>
      <xdr:col>116</xdr:col>
      <xdr:colOff>62864</xdr:colOff>
      <xdr:row>108</xdr:row>
      <xdr:rowOff>32765</xdr:rowOff>
    </xdr:to>
    <xdr:cxnSp macro="">
      <xdr:nvCxnSpPr>
        <xdr:cNvPr id="720" name="直線コネクタ 719">
          <a:extLst>
            <a:ext uri="{FF2B5EF4-FFF2-40B4-BE49-F238E27FC236}">
              <a16:creationId xmlns:a16="http://schemas.microsoft.com/office/drawing/2014/main" id="{84F4349B-3313-4E26-A32E-2D3B68E261C4}"/>
            </a:ext>
          </a:extLst>
        </xdr:cNvPr>
        <xdr:cNvCxnSpPr/>
      </xdr:nvCxnSpPr>
      <xdr:spPr>
        <a:xfrm flipV="1">
          <a:off x="22160864" y="17241393"/>
          <a:ext cx="0" cy="1307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36592</xdr:rowOff>
    </xdr:from>
    <xdr:ext cx="469744" cy="259045"/>
    <xdr:sp macro="" textlink="">
      <xdr:nvSpPr>
        <xdr:cNvPr id="721" name="【庁舎】&#10;一人当たり面積最小値テキスト">
          <a:extLst>
            <a:ext uri="{FF2B5EF4-FFF2-40B4-BE49-F238E27FC236}">
              <a16:creationId xmlns:a16="http://schemas.microsoft.com/office/drawing/2014/main" id="{8E9701F4-7721-43E5-83E3-50626654CBB2}"/>
            </a:ext>
          </a:extLst>
        </xdr:cNvPr>
        <xdr:cNvSpPr txBox="1"/>
      </xdr:nvSpPr>
      <xdr:spPr>
        <a:xfrm>
          <a:off x="22199600" y="1855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32765</xdr:rowOff>
    </xdr:from>
    <xdr:to>
      <xdr:col>116</xdr:col>
      <xdr:colOff>152400</xdr:colOff>
      <xdr:row>108</xdr:row>
      <xdr:rowOff>32765</xdr:rowOff>
    </xdr:to>
    <xdr:cxnSp macro="">
      <xdr:nvCxnSpPr>
        <xdr:cNvPr id="722" name="直線コネクタ 721">
          <a:extLst>
            <a:ext uri="{FF2B5EF4-FFF2-40B4-BE49-F238E27FC236}">
              <a16:creationId xmlns:a16="http://schemas.microsoft.com/office/drawing/2014/main" id="{4F29C220-2802-468B-94DE-831BF05063AA}"/>
            </a:ext>
          </a:extLst>
        </xdr:cNvPr>
        <xdr:cNvCxnSpPr/>
      </xdr:nvCxnSpPr>
      <xdr:spPr>
        <a:xfrm>
          <a:off x="22072600" y="18549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43070</xdr:rowOff>
    </xdr:from>
    <xdr:ext cx="469744" cy="259045"/>
    <xdr:sp macro="" textlink="">
      <xdr:nvSpPr>
        <xdr:cNvPr id="723" name="【庁舎】&#10;一人当たり面積最大値テキスト">
          <a:extLst>
            <a:ext uri="{FF2B5EF4-FFF2-40B4-BE49-F238E27FC236}">
              <a16:creationId xmlns:a16="http://schemas.microsoft.com/office/drawing/2014/main" id="{B1739F3E-5907-4790-8BEC-A0416C7AC6CE}"/>
            </a:ext>
          </a:extLst>
        </xdr:cNvPr>
        <xdr:cNvSpPr txBox="1"/>
      </xdr:nvSpPr>
      <xdr:spPr>
        <a:xfrm>
          <a:off x="22199600" y="17016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96393</xdr:rowOff>
    </xdr:from>
    <xdr:to>
      <xdr:col>116</xdr:col>
      <xdr:colOff>152400</xdr:colOff>
      <xdr:row>100</xdr:row>
      <xdr:rowOff>96393</xdr:rowOff>
    </xdr:to>
    <xdr:cxnSp macro="">
      <xdr:nvCxnSpPr>
        <xdr:cNvPr id="724" name="直線コネクタ 723">
          <a:extLst>
            <a:ext uri="{FF2B5EF4-FFF2-40B4-BE49-F238E27FC236}">
              <a16:creationId xmlns:a16="http://schemas.microsoft.com/office/drawing/2014/main" id="{6CA3229D-3134-4CC7-B28F-36E241B1B64D}"/>
            </a:ext>
          </a:extLst>
        </xdr:cNvPr>
        <xdr:cNvCxnSpPr/>
      </xdr:nvCxnSpPr>
      <xdr:spPr>
        <a:xfrm>
          <a:off x="22072600" y="17241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78376</xdr:rowOff>
    </xdr:from>
    <xdr:ext cx="469744" cy="259045"/>
    <xdr:sp macro="" textlink="">
      <xdr:nvSpPr>
        <xdr:cNvPr id="725" name="【庁舎】&#10;一人当たり面積平均値テキスト">
          <a:extLst>
            <a:ext uri="{FF2B5EF4-FFF2-40B4-BE49-F238E27FC236}">
              <a16:creationId xmlns:a16="http://schemas.microsoft.com/office/drawing/2014/main" id="{4E7C132D-C674-4EBE-864D-78AE1634F152}"/>
            </a:ext>
          </a:extLst>
        </xdr:cNvPr>
        <xdr:cNvSpPr txBox="1"/>
      </xdr:nvSpPr>
      <xdr:spPr>
        <a:xfrm>
          <a:off x="22199600" y="180806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55499</xdr:rowOff>
    </xdr:from>
    <xdr:to>
      <xdr:col>116</xdr:col>
      <xdr:colOff>114300</xdr:colOff>
      <xdr:row>106</xdr:row>
      <xdr:rowOff>157099</xdr:rowOff>
    </xdr:to>
    <xdr:sp macro="" textlink="">
      <xdr:nvSpPr>
        <xdr:cNvPr id="726" name="フローチャート: 判断 725">
          <a:extLst>
            <a:ext uri="{FF2B5EF4-FFF2-40B4-BE49-F238E27FC236}">
              <a16:creationId xmlns:a16="http://schemas.microsoft.com/office/drawing/2014/main" id="{96D5F82E-2C95-4081-AB21-452903CB5E0A}"/>
            </a:ext>
          </a:extLst>
        </xdr:cNvPr>
        <xdr:cNvSpPr/>
      </xdr:nvSpPr>
      <xdr:spPr>
        <a:xfrm>
          <a:off x="22110700" y="18229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77215</xdr:rowOff>
    </xdr:from>
    <xdr:to>
      <xdr:col>112</xdr:col>
      <xdr:colOff>38100</xdr:colOff>
      <xdr:row>107</xdr:row>
      <xdr:rowOff>7365</xdr:rowOff>
    </xdr:to>
    <xdr:sp macro="" textlink="">
      <xdr:nvSpPr>
        <xdr:cNvPr id="727" name="フローチャート: 判断 726">
          <a:extLst>
            <a:ext uri="{FF2B5EF4-FFF2-40B4-BE49-F238E27FC236}">
              <a16:creationId xmlns:a16="http://schemas.microsoft.com/office/drawing/2014/main" id="{B646E07B-D21B-4C91-BAE8-01E81528B05C}"/>
            </a:ext>
          </a:extLst>
        </xdr:cNvPr>
        <xdr:cNvSpPr/>
      </xdr:nvSpPr>
      <xdr:spPr>
        <a:xfrm>
          <a:off x="21272500" y="1825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93980</xdr:rowOff>
    </xdr:from>
    <xdr:to>
      <xdr:col>107</xdr:col>
      <xdr:colOff>101600</xdr:colOff>
      <xdr:row>107</xdr:row>
      <xdr:rowOff>24130</xdr:rowOff>
    </xdr:to>
    <xdr:sp macro="" textlink="">
      <xdr:nvSpPr>
        <xdr:cNvPr id="728" name="フローチャート: 判断 727">
          <a:extLst>
            <a:ext uri="{FF2B5EF4-FFF2-40B4-BE49-F238E27FC236}">
              <a16:creationId xmlns:a16="http://schemas.microsoft.com/office/drawing/2014/main" id="{4734772C-479F-4106-87A4-BB68C36AD435}"/>
            </a:ext>
          </a:extLst>
        </xdr:cNvPr>
        <xdr:cNvSpPr/>
      </xdr:nvSpPr>
      <xdr:spPr>
        <a:xfrm>
          <a:off x="20383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6731</xdr:rowOff>
    </xdr:from>
    <xdr:to>
      <xdr:col>102</xdr:col>
      <xdr:colOff>165100</xdr:colOff>
      <xdr:row>107</xdr:row>
      <xdr:rowOff>108331</xdr:rowOff>
    </xdr:to>
    <xdr:sp macro="" textlink="">
      <xdr:nvSpPr>
        <xdr:cNvPr id="729" name="フローチャート: 判断 728">
          <a:extLst>
            <a:ext uri="{FF2B5EF4-FFF2-40B4-BE49-F238E27FC236}">
              <a16:creationId xmlns:a16="http://schemas.microsoft.com/office/drawing/2014/main" id="{8EE72959-F3B5-4EE8-B5DA-66C343446A91}"/>
            </a:ext>
          </a:extLst>
        </xdr:cNvPr>
        <xdr:cNvSpPr/>
      </xdr:nvSpPr>
      <xdr:spPr>
        <a:xfrm>
          <a:off x="19494500" y="18351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3302</xdr:rowOff>
    </xdr:from>
    <xdr:to>
      <xdr:col>98</xdr:col>
      <xdr:colOff>38100</xdr:colOff>
      <xdr:row>107</xdr:row>
      <xdr:rowOff>104902</xdr:rowOff>
    </xdr:to>
    <xdr:sp macro="" textlink="">
      <xdr:nvSpPr>
        <xdr:cNvPr id="730" name="フローチャート: 判断 729">
          <a:extLst>
            <a:ext uri="{FF2B5EF4-FFF2-40B4-BE49-F238E27FC236}">
              <a16:creationId xmlns:a16="http://schemas.microsoft.com/office/drawing/2014/main" id="{210C0089-EEA1-430B-87FC-F1272CC66520}"/>
            </a:ext>
          </a:extLst>
        </xdr:cNvPr>
        <xdr:cNvSpPr/>
      </xdr:nvSpPr>
      <xdr:spPr>
        <a:xfrm>
          <a:off x="18605500" y="1834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90BCFF01-53FE-469B-AC4C-1AD7EF54C3E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1241A161-84DA-4CCE-9E26-1B13DD0B8FD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DE41A4B2-D23C-45A6-B590-6CC35998C24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1528B4B2-9AD3-4A32-9E3C-F915FF3B91F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95C6C7C5-08D3-4574-B43B-8AE51E2A855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106172</xdr:rowOff>
    </xdr:from>
    <xdr:to>
      <xdr:col>116</xdr:col>
      <xdr:colOff>114300</xdr:colOff>
      <xdr:row>108</xdr:row>
      <xdr:rowOff>36322</xdr:rowOff>
    </xdr:to>
    <xdr:sp macro="" textlink="">
      <xdr:nvSpPr>
        <xdr:cNvPr id="736" name="楕円 735">
          <a:extLst>
            <a:ext uri="{FF2B5EF4-FFF2-40B4-BE49-F238E27FC236}">
              <a16:creationId xmlns:a16="http://schemas.microsoft.com/office/drawing/2014/main" id="{FDF21E60-94E7-467F-A54E-A2420929D211}"/>
            </a:ext>
          </a:extLst>
        </xdr:cNvPr>
        <xdr:cNvSpPr/>
      </xdr:nvSpPr>
      <xdr:spPr>
        <a:xfrm>
          <a:off x="22110700" y="1845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21099</xdr:rowOff>
    </xdr:from>
    <xdr:ext cx="469744" cy="259045"/>
    <xdr:sp macro="" textlink="">
      <xdr:nvSpPr>
        <xdr:cNvPr id="737" name="【庁舎】&#10;一人当たり面積該当値テキスト">
          <a:extLst>
            <a:ext uri="{FF2B5EF4-FFF2-40B4-BE49-F238E27FC236}">
              <a16:creationId xmlns:a16="http://schemas.microsoft.com/office/drawing/2014/main" id="{D852E55D-103F-4EA1-A45D-465DC0CD8F8A}"/>
            </a:ext>
          </a:extLst>
        </xdr:cNvPr>
        <xdr:cNvSpPr txBox="1"/>
      </xdr:nvSpPr>
      <xdr:spPr>
        <a:xfrm>
          <a:off x="22199600" y="18366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111125</xdr:rowOff>
    </xdr:from>
    <xdr:to>
      <xdr:col>112</xdr:col>
      <xdr:colOff>38100</xdr:colOff>
      <xdr:row>108</xdr:row>
      <xdr:rowOff>41275</xdr:rowOff>
    </xdr:to>
    <xdr:sp macro="" textlink="">
      <xdr:nvSpPr>
        <xdr:cNvPr id="738" name="楕円 737">
          <a:extLst>
            <a:ext uri="{FF2B5EF4-FFF2-40B4-BE49-F238E27FC236}">
              <a16:creationId xmlns:a16="http://schemas.microsoft.com/office/drawing/2014/main" id="{B1DFEACF-9D56-4AED-BD5E-18A4A49AA53E}"/>
            </a:ext>
          </a:extLst>
        </xdr:cNvPr>
        <xdr:cNvSpPr/>
      </xdr:nvSpPr>
      <xdr:spPr>
        <a:xfrm>
          <a:off x="21272500" y="1845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156972</xdr:rowOff>
    </xdr:from>
    <xdr:to>
      <xdr:col>116</xdr:col>
      <xdr:colOff>63500</xdr:colOff>
      <xdr:row>107</xdr:row>
      <xdr:rowOff>161925</xdr:rowOff>
    </xdr:to>
    <xdr:cxnSp macro="">
      <xdr:nvCxnSpPr>
        <xdr:cNvPr id="739" name="直線コネクタ 738">
          <a:extLst>
            <a:ext uri="{FF2B5EF4-FFF2-40B4-BE49-F238E27FC236}">
              <a16:creationId xmlns:a16="http://schemas.microsoft.com/office/drawing/2014/main" id="{0C265D5A-E224-466F-A72E-8F0E02E48EA1}"/>
            </a:ext>
          </a:extLst>
        </xdr:cNvPr>
        <xdr:cNvCxnSpPr/>
      </xdr:nvCxnSpPr>
      <xdr:spPr>
        <a:xfrm flipV="1">
          <a:off x="21323300" y="18502122"/>
          <a:ext cx="8382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113792</xdr:rowOff>
    </xdr:from>
    <xdr:to>
      <xdr:col>107</xdr:col>
      <xdr:colOff>101600</xdr:colOff>
      <xdr:row>108</xdr:row>
      <xdr:rowOff>43942</xdr:rowOff>
    </xdr:to>
    <xdr:sp macro="" textlink="">
      <xdr:nvSpPr>
        <xdr:cNvPr id="740" name="楕円 739">
          <a:extLst>
            <a:ext uri="{FF2B5EF4-FFF2-40B4-BE49-F238E27FC236}">
              <a16:creationId xmlns:a16="http://schemas.microsoft.com/office/drawing/2014/main" id="{5CA806E2-5BFF-4722-A758-B7E2EDC668AB}"/>
            </a:ext>
          </a:extLst>
        </xdr:cNvPr>
        <xdr:cNvSpPr/>
      </xdr:nvSpPr>
      <xdr:spPr>
        <a:xfrm>
          <a:off x="20383500" y="18458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161925</xdr:rowOff>
    </xdr:from>
    <xdr:to>
      <xdr:col>111</xdr:col>
      <xdr:colOff>177800</xdr:colOff>
      <xdr:row>107</xdr:row>
      <xdr:rowOff>164592</xdr:rowOff>
    </xdr:to>
    <xdr:cxnSp macro="">
      <xdr:nvCxnSpPr>
        <xdr:cNvPr id="741" name="直線コネクタ 740">
          <a:extLst>
            <a:ext uri="{FF2B5EF4-FFF2-40B4-BE49-F238E27FC236}">
              <a16:creationId xmlns:a16="http://schemas.microsoft.com/office/drawing/2014/main" id="{19B7F2CD-FA5D-40DD-B704-560FA2E86803}"/>
            </a:ext>
          </a:extLst>
        </xdr:cNvPr>
        <xdr:cNvCxnSpPr/>
      </xdr:nvCxnSpPr>
      <xdr:spPr>
        <a:xfrm flipV="1">
          <a:off x="20434300" y="18507075"/>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116460</xdr:rowOff>
    </xdr:from>
    <xdr:to>
      <xdr:col>102</xdr:col>
      <xdr:colOff>165100</xdr:colOff>
      <xdr:row>108</xdr:row>
      <xdr:rowOff>46610</xdr:rowOff>
    </xdr:to>
    <xdr:sp macro="" textlink="">
      <xdr:nvSpPr>
        <xdr:cNvPr id="742" name="楕円 741">
          <a:extLst>
            <a:ext uri="{FF2B5EF4-FFF2-40B4-BE49-F238E27FC236}">
              <a16:creationId xmlns:a16="http://schemas.microsoft.com/office/drawing/2014/main" id="{A22870CB-F690-476E-A73B-AACF2B39D662}"/>
            </a:ext>
          </a:extLst>
        </xdr:cNvPr>
        <xdr:cNvSpPr/>
      </xdr:nvSpPr>
      <xdr:spPr>
        <a:xfrm>
          <a:off x="19494500" y="1846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164592</xdr:rowOff>
    </xdr:from>
    <xdr:to>
      <xdr:col>107</xdr:col>
      <xdr:colOff>50800</xdr:colOff>
      <xdr:row>107</xdr:row>
      <xdr:rowOff>167260</xdr:rowOff>
    </xdr:to>
    <xdr:cxnSp macro="">
      <xdr:nvCxnSpPr>
        <xdr:cNvPr id="743" name="直線コネクタ 742">
          <a:extLst>
            <a:ext uri="{FF2B5EF4-FFF2-40B4-BE49-F238E27FC236}">
              <a16:creationId xmlns:a16="http://schemas.microsoft.com/office/drawing/2014/main" id="{16F19C16-84AB-4A42-8D47-8BE239B6B0A8}"/>
            </a:ext>
          </a:extLst>
        </xdr:cNvPr>
        <xdr:cNvCxnSpPr/>
      </xdr:nvCxnSpPr>
      <xdr:spPr>
        <a:xfrm flipV="1">
          <a:off x="19545300" y="18509742"/>
          <a:ext cx="889000" cy="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120650</xdr:rowOff>
    </xdr:from>
    <xdr:to>
      <xdr:col>98</xdr:col>
      <xdr:colOff>38100</xdr:colOff>
      <xdr:row>108</xdr:row>
      <xdr:rowOff>50800</xdr:rowOff>
    </xdr:to>
    <xdr:sp macro="" textlink="">
      <xdr:nvSpPr>
        <xdr:cNvPr id="744" name="楕円 743">
          <a:extLst>
            <a:ext uri="{FF2B5EF4-FFF2-40B4-BE49-F238E27FC236}">
              <a16:creationId xmlns:a16="http://schemas.microsoft.com/office/drawing/2014/main" id="{6A686143-2D6C-4F0F-BE62-0F05732968E0}"/>
            </a:ext>
          </a:extLst>
        </xdr:cNvPr>
        <xdr:cNvSpPr/>
      </xdr:nvSpPr>
      <xdr:spPr>
        <a:xfrm>
          <a:off x="18605500" y="1846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167260</xdr:rowOff>
    </xdr:from>
    <xdr:to>
      <xdr:col>102</xdr:col>
      <xdr:colOff>114300</xdr:colOff>
      <xdr:row>108</xdr:row>
      <xdr:rowOff>0</xdr:rowOff>
    </xdr:to>
    <xdr:cxnSp macro="">
      <xdr:nvCxnSpPr>
        <xdr:cNvPr id="745" name="直線コネクタ 744">
          <a:extLst>
            <a:ext uri="{FF2B5EF4-FFF2-40B4-BE49-F238E27FC236}">
              <a16:creationId xmlns:a16="http://schemas.microsoft.com/office/drawing/2014/main" id="{8D960A85-E5CD-4722-8370-5A721F122AF8}"/>
            </a:ext>
          </a:extLst>
        </xdr:cNvPr>
        <xdr:cNvCxnSpPr/>
      </xdr:nvCxnSpPr>
      <xdr:spPr>
        <a:xfrm flipV="1">
          <a:off x="18656300" y="18512410"/>
          <a:ext cx="889000" cy="4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23892</xdr:rowOff>
    </xdr:from>
    <xdr:ext cx="469744" cy="259045"/>
    <xdr:sp macro="" textlink="">
      <xdr:nvSpPr>
        <xdr:cNvPr id="746" name="n_1aveValue【庁舎】&#10;一人当たり面積">
          <a:extLst>
            <a:ext uri="{FF2B5EF4-FFF2-40B4-BE49-F238E27FC236}">
              <a16:creationId xmlns:a16="http://schemas.microsoft.com/office/drawing/2014/main" id="{045738A9-E669-4AF3-9ADE-2E27BC508CD4}"/>
            </a:ext>
          </a:extLst>
        </xdr:cNvPr>
        <xdr:cNvSpPr txBox="1"/>
      </xdr:nvSpPr>
      <xdr:spPr>
        <a:xfrm>
          <a:off x="21075727" y="18026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40657</xdr:rowOff>
    </xdr:from>
    <xdr:ext cx="469744" cy="259045"/>
    <xdr:sp macro="" textlink="">
      <xdr:nvSpPr>
        <xdr:cNvPr id="747" name="n_2aveValue【庁舎】&#10;一人当たり面積">
          <a:extLst>
            <a:ext uri="{FF2B5EF4-FFF2-40B4-BE49-F238E27FC236}">
              <a16:creationId xmlns:a16="http://schemas.microsoft.com/office/drawing/2014/main" id="{F634347F-9C63-4FAA-96B0-6B720AC1306E}"/>
            </a:ext>
          </a:extLst>
        </xdr:cNvPr>
        <xdr:cNvSpPr txBox="1"/>
      </xdr:nvSpPr>
      <xdr:spPr>
        <a:xfrm>
          <a:off x="201994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124858</xdr:rowOff>
    </xdr:from>
    <xdr:ext cx="469744" cy="259045"/>
    <xdr:sp macro="" textlink="">
      <xdr:nvSpPr>
        <xdr:cNvPr id="748" name="n_3aveValue【庁舎】&#10;一人当たり面積">
          <a:extLst>
            <a:ext uri="{FF2B5EF4-FFF2-40B4-BE49-F238E27FC236}">
              <a16:creationId xmlns:a16="http://schemas.microsoft.com/office/drawing/2014/main" id="{C99059D9-656B-4701-9F48-8EEB4EEEC081}"/>
            </a:ext>
          </a:extLst>
        </xdr:cNvPr>
        <xdr:cNvSpPr txBox="1"/>
      </xdr:nvSpPr>
      <xdr:spPr>
        <a:xfrm>
          <a:off x="19310427" y="18127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121429</xdr:rowOff>
    </xdr:from>
    <xdr:ext cx="469744" cy="259045"/>
    <xdr:sp macro="" textlink="">
      <xdr:nvSpPr>
        <xdr:cNvPr id="749" name="n_4aveValue【庁舎】&#10;一人当たり面積">
          <a:extLst>
            <a:ext uri="{FF2B5EF4-FFF2-40B4-BE49-F238E27FC236}">
              <a16:creationId xmlns:a16="http://schemas.microsoft.com/office/drawing/2014/main" id="{F9651BFF-2453-4660-A35C-46C778676595}"/>
            </a:ext>
          </a:extLst>
        </xdr:cNvPr>
        <xdr:cNvSpPr txBox="1"/>
      </xdr:nvSpPr>
      <xdr:spPr>
        <a:xfrm>
          <a:off x="18421427" y="18123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32402</xdr:rowOff>
    </xdr:from>
    <xdr:ext cx="469744" cy="259045"/>
    <xdr:sp macro="" textlink="">
      <xdr:nvSpPr>
        <xdr:cNvPr id="750" name="n_1mainValue【庁舎】&#10;一人当たり面積">
          <a:extLst>
            <a:ext uri="{FF2B5EF4-FFF2-40B4-BE49-F238E27FC236}">
              <a16:creationId xmlns:a16="http://schemas.microsoft.com/office/drawing/2014/main" id="{D70EF30D-3ADC-4E30-BFC9-09DCC2AF2BA3}"/>
            </a:ext>
          </a:extLst>
        </xdr:cNvPr>
        <xdr:cNvSpPr txBox="1"/>
      </xdr:nvSpPr>
      <xdr:spPr>
        <a:xfrm>
          <a:off x="21075727" y="18549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35069</xdr:rowOff>
    </xdr:from>
    <xdr:ext cx="469744" cy="259045"/>
    <xdr:sp macro="" textlink="">
      <xdr:nvSpPr>
        <xdr:cNvPr id="751" name="n_2mainValue【庁舎】&#10;一人当たり面積">
          <a:extLst>
            <a:ext uri="{FF2B5EF4-FFF2-40B4-BE49-F238E27FC236}">
              <a16:creationId xmlns:a16="http://schemas.microsoft.com/office/drawing/2014/main" id="{4E20A679-5D9A-4167-AF81-E7B57234AA1F}"/>
            </a:ext>
          </a:extLst>
        </xdr:cNvPr>
        <xdr:cNvSpPr txBox="1"/>
      </xdr:nvSpPr>
      <xdr:spPr>
        <a:xfrm>
          <a:off x="20199427" y="18551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37737</xdr:rowOff>
    </xdr:from>
    <xdr:ext cx="469744" cy="259045"/>
    <xdr:sp macro="" textlink="">
      <xdr:nvSpPr>
        <xdr:cNvPr id="752" name="n_3mainValue【庁舎】&#10;一人当たり面積">
          <a:extLst>
            <a:ext uri="{FF2B5EF4-FFF2-40B4-BE49-F238E27FC236}">
              <a16:creationId xmlns:a16="http://schemas.microsoft.com/office/drawing/2014/main" id="{D0FD5176-1953-4D47-A4F2-C6D98584A6CD}"/>
            </a:ext>
          </a:extLst>
        </xdr:cNvPr>
        <xdr:cNvSpPr txBox="1"/>
      </xdr:nvSpPr>
      <xdr:spPr>
        <a:xfrm>
          <a:off x="19310427" y="1855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41927</xdr:rowOff>
    </xdr:from>
    <xdr:ext cx="469744" cy="259045"/>
    <xdr:sp macro="" textlink="">
      <xdr:nvSpPr>
        <xdr:cNvPr id="753" name="n_4mainValue【庁舎】&#10;一人当たり面積">
          <a:extLst>
            <a:ext uri="{FF2B5EF4-FFF2-40B4-BE49-F238E27FC236}">
              <a16:creationId xmlns:a16="http://schemas.microsoft.com/office/drawing/2014/main" id="{D3779B61-B3CE-465C-9489-631943BF0929}"/>
            </a:ext>
          </a:extLst>
        </xdr:cNvPr>
        <xdr:cNvSpPr txBox="1"/>
      </xdr:nvSpPr>
      <xdr:spPr>
        <a:xfrm>
          <a:off x="18421427"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4" name="正方形/長方形 753">
          <a:extLst>
            <a:ext uri="{FF2B5EF4-FFF2-40B4-BE49-F238E27FC236}">
              <a16:creationId xmlns:a16="http://schemas.microsoft.com/office/drawing/2014/main" id="{BA146461-C346-4314-A01D-2E5F5C9497D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5" name="正方形/長方形 754">
          <a:extLst>
            <a:ext uri="{FF2B5EF4-FFF2-40B4-BE49-F238E27FC236}">
              <a16:creationId xmlns:a16="http://schemas.microsoft.com/office/drawing/2014/main" id="{463AA837-867A-4CA7-B6ED-39E9403ADD4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6" name="テキスト ボックス 755">
          <a:extLst>
            <a:ext uri="{FF2B5EF4-FFF2-40B4-BE49-F238E27FC236}">
              <a16:creationId xmlns:a16="http://schemas.microsoft.com/office/drawing/2014/main" id="{3B4A507C-590B-48BF-AEC6-24011765465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訂正</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Ｒ０４一般廃棄物処理施設　有形固定資産減価償却率　誤：８８．７％　→　正：６２．０％</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一人当たりの面積等は、全ての施設において類似団体平均を下回る結果となった。有形固定資産減価償却率は、</a:t>
          </a:r>
          <a:r>
            <a:rPr kumimoji="1" lang="ja-JP" altLang="en-US" sz="1100">
              <a:solidFill>
                <a:schemeClr val="dk1"/>
              </a:solidFill>
              <a:effectLst/>
              <a:latin typeface="+mn-lt"/>
              <a:ea typeface="+mn-ea"/>
              <a:cs typeface="+mn-cs"/>
            </a:rPr>
            <a:t>全ての施設において</a:t>
          </a:r>
          <a:r>
            <a:rPr kumimoji="1" lang="ja-JP" altLang="ja-JP" sz="1100">
              <a:solidFill>
                <a:schemeClr val="dk1"/>
              </a:solidFill>
              <a:effectLst/>
              <a:latin typeface="+mn-lt"/>
              <a:ea typeface="+mn-ea"/>
              <a:cs typeface="+mn-cs"/>
            </a:rPr>
            <a:t>、類似団体平均を上回っている。</a:t>
          </a:r>
          <a:r>
            <a:rPr kumimoji="1" lang="ja-JP" altLang="en-US" sz="1100">
              <a:solidFill>
                <a:schemeClr val="dk1"/>
              </a:solidFill>
              <a:effectLst/>
              <a:latin typeface="+mn-lt"/>
              <a:ea typeface="+mn-ea"/>
              <a:cs typeface="+mn-cs"/>
            </a:rPr>
            <a:t>また、全ての施設で減価償却率が</a:t>
          </a:r>
          <a:r>
            <a:rPr kumimoji="1" lang="en-US" altLang="ja-JP" sz="1100">
              <a:solidFill>
                <a:schemeClr val="dk1"/>
              </a:solidFill>
              <a:effectLst/>
              <a:latin typeface="+mn-lt"/>
              <a:ea typeface="+mn-ea"/>
              <a:cs typeface="+mn-cs"/>
            </a:rPr>
            <a:t>50%</a:t>
          </a:r>
          <a:r>
            <a:rPr kumimoji="1" lang="ja-JP" altLang="en-US" sz="1100">
              <a:solidFill>
                <a:schemeClr val="dk1"/>
              </a:solidFill>
              <a:effectLst/>
              <a:latin typeface="+mn-lt"/>
              <a:ea typeface="+mn-ea"/>
              <a:cs typeface="+mn-cs"/>
            </a:rPr>
            <a:t>を超えている状況であることから、「勝浦町公共施設等総合管理計画」に基づき、町全体の公共施設等の総量抑制、施設の統廃合、施設利用のあり方等、人口減少時代において将来負担を軽減するための取組みを進める。新しく施設を建設する際は、複合化を検討し、今後も継続して維持管理を行う必要があるものと判断した場合は、長寿命化等により経費の削減に努める。　　　　　　　　　　　　　　　　　　　　　　　　　　　　　　　　　　　　　　　　　　　　　　　　　　　　　　　　　　　　　　　</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消防施設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は、基本的に現状の規模を維持していく方針であり、計画的な修繕や建替え等に取組む予定である。平成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年度に、西岡消防詰所（第</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分団）の建替えを行っている。</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福祉施設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サルビア作業所の減価償却率が高く更新の時期を迎えてい</a:t>
          </a:r>
          <a:r>
            <a:rPr kumimoji="1" lang="ja-JP" altLang="en-US" sz="1100">
              <a:solidFill>
                <a:schemeClr val="dk1"/>
              </a:solidFill>
              <a:effectLst/>
              <a:latin typeface="+mn-lt"/>
              <a:ea typeface="+mn-ea"/>
              <a:cs typeface="+mn-cs"/>
            </a:rPr>
            <a:t>たため、</a:t>
          </a:r>
          <a:r>
            <a:rPr kumimoji="1" lang="ja-JP" altLang="ja-JP" sz="1100">
              <a:solidFill>
                <a:schemeClr val="dk1"/>
              </a:solidFill>
              <a:effectLst/>
              <a:latin typeface="+mn-lt"/>
              <a:ea typeface="+mn-ea"/>
              <a:cs typeface="+mn-cs"/>
            </a:rPr>
            <a:t>「勝浦町公共施設等総合管理計画個別施設計画」に基づき、令和４年度中に移転を</a:t>
          </a:r>
          <a:r>
            <a:rPr kumimoji="1" lang="ja-JP" altLang="en-US" sz="1100">
              <a:solidFill>
                <a:schemeClr val="dk1"/>
              </a:solidFill>
              <a:effectLst/>
              <a:latin typeface="+mn-lt"/>
              <a:ea typeface="+mn-ea"/>
              <a:cs typeface="+mn-cs"/>
            </a:rPr>
            <a:t>行った</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　　　　　　　　　　　　　　　　　　　　　　　　　　　　　　　　　　　　　　　　　　　　　　　　　　　　　　　　　　　　　　　　　　　　　　　　　　　　　　　　　　　　　　　　　　　　　　　　　　　　　　　　　　　</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徳島県勝浦町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4,825
4,791
69.83
4,422,095
4,006,322
327,579
2,552,457
3,238,032</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5.1
-</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085" cy="2584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0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815" cy="2584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8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535" cy="259080"/>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380" cy="259080"/>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24</xdr:row>
      <xdr:rowOff>165100</xdr:rowOff>
    </xdr:from>
    <xdr:ext cx="8146415" cy="259080"/>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25" cy="42481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25" cy="4248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50365" cy="358775"/>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27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[0.23]</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31/151</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昨年度に比べ</a:t>
          </a:r>
          <a:r>
            <a:rPr kumimoji="1" lang="en-US" altLang="ja-JP" sz="1100">
              <a:solidFill>
                <a:schemeClr val="dk1"/>
              </a:solidFill>
              <a:effectLst/>
              <a:latin typeface="+mn-lt"/>
              <a:ea typeface="+mn-ea"/>
              <a:cs typeface="+mn-cs"/>
            </a:rPr>
            <a:t>0.01</a:t>
          </a:r>
          <a:r>
            <a:rPr kumimoji="1" lang="ja-JP" altLang="ja-JP" sz="1100">
              <a:solidFill>
                <a:schemeClr val="dk1"/>
              </a:solidFill>
              <a:effectLst/>
              <a:latin typeface="+mn-lt"/>
              <a:ea typeface="+mn-ea"/>
              <a:cs typeface="+mn-cs"/>
            </a:rPr>
            <a:t>減少し、類似団体平均は昨年度同様に</a:t>
          </a:r>
          <a:r>
            <a:rPr kumimoji="1" lang="en-US" altLang="ja-JP" sz="1100">
              <a:solidFill>
                <a:schemeClr val="dk1"/>
              </a:solidFill>
              <a:effectLst/>
              <a:latin typeface="+mn-lt"/>
              <a:ea typeface="+mn-ea"/>
              <a:cs typeface="+mn-cs"/>
            </a:rPr>
            <a:t>0.04</a:t>
          </a:r>
          <a:r>
            <a:rPr kumimoji="1" lang="ja-JP" altLang="ja-JP" sz="1100">
              <a:solidFill>
                <a:schemeClr val="dk1"/>
              </a:solidFill>
              <a:effectLst/>
              <a:latin typeface="+mn-lt"/>
              <a:ea typeface="+mn-ea"/>
              <a:cs typeface="+mn-cs"/>
            </a:rPr>
            <a:t>上回った。</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　人口の減少や高齢化による税収減を若い世代の移住定住促進等の事業展開を推進することで抑制しつつ、税滞納額の圧縮など徴収率の向上に努め、併せて投資的経費の抑制等歳出の見直しを実施するとともに、適切な定員管理や行財政改革を引き続き実施し、財政の健全化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74930</xdr:rowOff>
    </xdr:from>
    <xdr:to>
      <xdr:col>27</xdr:col>
      <xdr:colOff>184150</xdr:colOff>
      <xdr:row>45</xdr:row>
      <xdr:rowOff>74930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103505</xdr:rowOff>
    </xdr:from>
    <xdr:ext cx="762000" cy="259080"/>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14605</xdr:rowOff>
    </xdr:from>
    <xdr:to>
      <xdr:col>27</xdr:col>
      <xdr:colOff>184150</xdr:colOff>
      <xdr:row>43</xdr:row>
      <xdr:rowOff>14605</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43815</xdr:rowOff>
    </xdr:from>
    <xdr:ext cx="762000" cy="2584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7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156210</xdr:rowOff>
    </xdr:from>
    <xdr:ext cx="762000" cy="2584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67945</xdr:rowOff>
    </xdr:from>
    <xdr:to>
      <xdr:col>27</xdr:col>
      <xdr:colOff>184150</xdr:colOff>
      <xdr:row>38</xdr:row>
      <xdr:rowOff>67945</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97790</xdr:rowOff>
    </xdr:from>
    <xdr:ext cx="762000" cy="2584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1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8255</xdr:rowOff>
    </xdr:from>
    <xdr:to>
      <xdr:col>27</xdr:col>
      <xdr:colOff>184150</xdr:colOff>
      <xdr:row>36</xdr:row>
      <xdr:rowOff>8255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37465</xdr:rowOff>
    </xdr:from>
    <xdr:ext cx="762000" cy="259080"/>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79375</xdr:rowOff>
    </xdr:from>
    <xdr:to>
      <xdr:col>23</xdr:col>
      <xdr:colOff>133350</xdr:colOff>
      <xdr:row>44</xdr:row>
      <xdr:rowOff>84455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080125"/>
          <a:ext cx="0" cy="15481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56515</xdr:rowOff>
    </xdr:from>
    <xdr:ext cx="762000" cy="2584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3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0.08</a:t>
          </a:r>
          <a:endParaRPr kumimoji="1" lang="ja-JP" altLang="en-US" sz="1000" b="1">
            <a:latin typeface="ＭＳ Ｐゴシック"/>
            <a:ea typeface="ＭＳ Ｐゴシック"/>
          </a:endParaRPr>
        </a:p>
      </xdr:txBody>
    </xdr:sp>
    <xdr:clientData/>
  </xdr:oneCellAnchor>
  <xdr:twoCellAnchor>
    <xdr:from>
      <xdr:col>23</xdr:col>
      <xdr:colOff>44450</xdr:colOff>
      <xdr:row>44</xdr:row>
      <xdr:rowOff>84455</xdr:rowOff>
    </xdr:from>
    <xdr:to>
      <xdr:col>24</xdr:col>
      <xdr:colOff>12700</xdr:colOff>
      <xdr:row>44</xdr:row>
      <xdr:rowOff>84455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166370</xdr:rowOff>
    </xdr:from>
    <xdr:ext cx="762000" cy="2584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242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0.85</a:t>
          </a:r>
          <a:endParaRPr kumimoji="1" lang="ja-JP" altLang="en-US" sz="1000" b="1">
            <a:latin typeface="ＭＳ Ｐゴシック"/>
            <a:ea typeface="ＭＳ Ｐゴシック"/>
          </a:endParaRPr>
        </a:p>
      </xdr:txBody>
    </xdr:sp>
    <xdr:clientData/>
  </xdr:oneCellAnchor>
  <xdr:twoCellAnchor>
    <xdr:from>
      <xdr:col>23</xdr:col>
      <xdr:colOff>44450</xdr:colOff>
      <xdr:row>35</xdr:row>
      <xdr:rowOff>79375</xdr:rowOff>
    </xdr:from>
    <xdr:to>
      <xdr:col>24</xdr:col>
      <xdr:colOff>12700</xdr:colOff>
      <xdr:row>35</xdr:row>
      <xdr:rowOff>79375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0801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106045</xdr:rowOff>
    </xdr:from>
    <xdr:to>
      <xdr:col>23</xdr:col>
      <xdr:colOff>133350</xdr:colOff>
      <xdr:row>42</xdr:row>
      <xdr:rowOff>125730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306945"/>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127635</xdr:rowOff>
    </xdr:from>
    <xdr:ext cx="762000" cy="259080"/>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2853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0.19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42</xdr:row>
      <xdr:rowOff>155575</xdr:rowOff>
    </xdr:from>
    <xdr:to>
      <xdr:col>23</xdr:col>
      <xdr:colOff>184150</xdr:colOff>
      <xdr:row>43</xdr:row>
      <xdr:rowOff>86360</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56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86360</xdr:rowOff>
    </xdr:from>
    <xdr:to>
      <xdr:col>19</xdr:col>
      <xdr:colOff>133350</xdr:colOff>
      <xdr:row>42</xdr:row>
      <xdr:rowOff>106045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28726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135255</xdr:rowOff>
    </xdr:from>
    <xdr:to>
      <xdr:col>19</xdr:col>
      <xdr:colOff>184150</xdr:colOff>
      <xdr:row>43</xdr:row>
      <xdr:rowOff>65405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3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50165</xdr:rowOff>
    </xdr:from>
    <xdr:ext cx="736600" cy="259080"/>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4225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42</xdr:row>
      <xdr:rowOff>86360</xdr:rowOff>
    </xdr:from>
    <xdr:to>
      <xdr:col>15</xdr:col>
      <xdr:colOff>82550</xdr:colOff>
      <xdr:row>42</xdr:row>
      <xdr:rowOff>86360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2872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86360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56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70485</xdr:rowOff>
    </xdr:from>
    <xdr:ext cx="762000" cy="259080"/>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4428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42</xdr:row>
      <xdr:rowOff>86360</xdr:rowOff>
    </xdr:from>
    <xdr:to>
      <xdr:col>11</xdr:col>
      <xdr:colOff>31750</xdr:colOff>
      <xdr:row>42</xdr:row>
      <xdr:rowOff>86360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2872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86360</xdr:rowOff>
    </xdr:from>
    <xdr:ext cx="762000" cy="2584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69443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41</xdr:row>
      <xdr:rowOff>166370</xdr:rowOff>
    </xdr:from>
    <xdr:to>
      <xdr:col>7</xdr:col>
      <xdr:colOff>31750</xdr:colOff>
      <xdr:row>42</xdr:row>
      <xdr:rowOff>96520</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195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106680</xdr:rowOff>
    </xdr:from>
    <xdr:ext cx="762000" cy="259080"/>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6964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0.27</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82550</xdr:colOff>
      <xdr:row>42</xdr:row>
      <xdr:rowOff>74930</xdr:rowOff>
    </xdr:from>
    <xdr:to>
      <xdr:col>23</xdr:col>
      <xdr:colOff>184150</xdr:colOff>
      <xdr:row>43</xdr:row>
      <xdr:rowOff>5080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27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91440</xdr:rowOff>
    </xdr:from>
    <xdr:ext cx="762000" cy="259080"/>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120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0.23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42</xdr:row>
      <xdr:rowOff>55245</xdr:rowOff>
    </xdr:from>
    <xdr:to>
      <xdr:col>19</xdr:col>
      <xdr:colOff>184150</xdr:colOff>
      <xdr:row>42</xdr:row>
      <xdr:rowOff>156845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25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167005</xdr:rowOff>
    </xdr:from>
    <xdr:ext cx="736600" cy="2584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02500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42</xdr:row>
      <xdr:rowOff>34925</xdr:rowOff>
    </xdr:from>
    <xdr:to>
      <xdr:col>15</xdr:col>
      <xdr:colOff>133350</xdr:colOff>
      <xdr:row>42</xdr:row>
      <xdr:rowOff>136525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146685</xdr:rowOff>
    </xdr:from>
    <xdr:ext cx="762000" cy="2584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0046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42</xdr:row>
      <xdr:rowOff>34925</xdr:rowOff>
    </xdr:from>
    <xdr:to>
      <xdr:col>11</xdr:col>
      <xdr:colOff>82550</xdr:colOff>
      <xdr:row>42</xdr:row>
      <xdr:rowOff>136525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121285</xdr:rowOff>
    </xdr:from>
    <xdr:ext cx="762000" cy="2584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3221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42</xdr:row>
      <xdr:rowOff>34925</xdr:rowOff>
    </xdr:from>
    <xdr:to>
      <xdr:col>7</xdr:col>
      <xdr:colOff>31750</xdr:colOff>
      <xdr:row>42</xdr:row>
      <xdr:rowOff>136525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121285</xdr:rowOff>
    </xdr:from>
    <xdr:ext cx="762000" cy="2584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3221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0.25</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8610"/>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45" y="9188450"/>
          <a:ext cx="143891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50365" cy="358140"/>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55"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[85.3%]</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93/151</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92.2</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令和４年度は、昨年度比で</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イント増加したが、類似団体平均は</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ポイント下回った。増加要因は、臨時財政対策債の減少が主な要因である。</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　令和２年度に策定した公共施設等適正管理計画個別施設計画に基づく施設の適正な管理や徹底した事務事業や制度の見直し、適正な定員管理等により経常経費の削減に努める。</a:t>
          </a:r>
          <a:endParaRPr lang="ja-JP" altLang="ja-JP" sz="1400">
            <a:effectLst/>
          </a:endParaRPr>
        </a:p>
      </xdr:txBody>
    </xdr:sp>
    <xdr:clientData/>
  </xdr:twoCellAnchor>
  <xdr:oneCellAnchor>
    <xdr:from>
      <xdr:col>3</xdr:col>
      <xdr:colOff>95250</xdr:colOff>
      <xdr:row>54</xdr:row>
      <xdr:rowOff>139700</xdr:rowOff>
    </xdr:from>
    <xdr:ext cx="298450" cy="22542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84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112395</xdr:rowOff>
    </xdr:from>
    <xdr:to>
      <xdr:col>27</xdr:col>
      <xdr:colOff>184150</xdr:colOff>
      <xdr:row>67</xdr:row>
      <xdr:rowOff>112395</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141605</xdr:rowOff>
    </xdr:from>
    <xdr:ext cx="762000" cy="259080"/>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52705</xdr:rowOff>
    </xdr:from>
    <xdr:to>
      <xdr:col>27</xdr:col>
      <xdr:colOff>184150</xdr:colOff>
      <xdr:row>65</xdr:row>
      <xdr:rowOff>52705</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81915</xdr:rowOff>
    </xdr:from>
    <xdr:ext cx="762000" cy="259080"/>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22860</xdr:rowOff>
    </xdr:from>
    <xdr:ext cx="762000" cy="259080"/>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60</xdr:row>
      <xdr:rowOff>106045</xdr:rowOff>
    </xdr:from>
    <xdr:to>
      <xdr:col>27</xdr:col>
      <xdr:colOff>184150</xdr:colOff>
      <xdr:row>60</xdr:row>
      <xdr:rowOff>106045</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135255</xdr:rowOff>
    </xdr:from>
    <xdr:ext cx="762000" cy="2584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8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46355</xdr:rowOff>
    </xdr:from>
    <xdr:to>
      <xdr:col>27</xdr:col>
      <xdr:colOff>184150</xdr:colOff>
      <xdr:row>58</xdr:row>
      <xdr:rowOff>46355</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75565</xdr:rowOff>
    </xdr:from>
    <xdr:ext cx="762000" cy="2584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169545</xdr:rowOff>
    </xdr:from>
    <xdr:to>
      <xdr:col>23</xdr:col>
      <xdr:colOff>133350</xdr:colOff>
      <xdr:row>67</xdr:row>
      <xdr:rowOff>76200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942195"/>
          <a:ext cx="0" cy="16211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48260</xdr:rowOff>
    </xdr:from>
    <xdr:ext cx="762000" cy="259080"/>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35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99.1</a:t>
          </a:r>
          <a:endParaRPr kumimoji="1" lang="ja-JP" altLang="en-US" sz="1000" b="1">
            <a:latin typeface="ＭＳ Ｐゴシック"/>
            <a:ea typeface="ＭＳ Ｐゴシック"/>
          </a:endParaRPr>
        </a:p>
      </xdr:txBody>
    </xdr:sp>
    <xdr:clientData/>
  </xdr:oneCellAnchor>
  <xdr:twoCellAnchor>
    <xdr:from>
      <xdr:col>23</xdr:col>
      <xdr:colOff>44450</xdr:colOff>
      <xdr:row>67</xdr:row>
      <xdr:rowOff>76200</xdr:rowOff>
    </xdr:from>
    <xdr:to>
      <xdr:col>24</xdr:col>
      <xdr:colOff>12700</xdr:colOff>
      <xdr:row>67</xdr:row>
      <xdr:rowOff>76200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63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84455</xdr:rowOff>
    </xdr:from>
    <xdr:ext cx="762000" cy="259080"/>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856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58.8</a:t>
          </a:r>
          <a:endParaRPr kumimoji="1" lang="ja-JP" altLang="en-US" sz="1000" b="1">
            <a:latin typeface="ＭＳ Ｐゴシック"/>
            <a:ea typeface="ＭＳ Ｐゴシック"/>
          </a:endParaRPr>
        </a:p>
      </xdr:txBody>
    </xdr:sp>
    <xdr:clientData/>
  </xdr:oneCellAnchor>
  <xdr:twoCellAnchor>
    <xdr:from>
      <xdr:col>23</xdr:col>
      <xdr:colOff>44450</xdr:colOff>
      <xdr:row>57</xdr:row>
      <xdr:rowOff>169545</xdr:rowOff>
    </xdr:from>
    <xdr:to>
      <xdr:col>24</xdr:col>
      <xdr:colOff>12700</xdr:colOff>
      <xdr:row>57</xdr:row>
      <xdr:rowOff>169545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942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122555</xdr:rowOff>
    </xdr:from>
    <xdr:to>
      <xdr:col>23</xdr:col>
      <xdr:colOff>133350</xdr:colOff>
      <xdr:row>64</xdr:row>
      <xdr:rowOff>35560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923905"/>
          <a:ext cx="838200"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80010</xdr:rowOff>
    </xdr:from>
    <xdr:ext cx="762000" cy="259080"/>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099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83.0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122555</xdr:rowOff>
    </xdr:from>
    <xdr:to>
      <xdr:col>19</xdr:col>
      <xdr:colOff>133350</xdr:colOff>
      <xdr:row>64</xdr:row>
      <xdr:rowOff>135890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923905"/>
          <a:ext cx="889000" cy="184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90170</xdr:rowOff>
    </xdr:from>
    <xdr:to>
      <xdr:col>19</xdr:col>
      <xdr:colOff>184150</xdr:colOff>
      <xdr:row>63</xdr:row>
      <xdr:rowOff>20320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30480</xdr:rowOff>
    </xdr:from>
    <xdr:ext cx="736600" cy="2584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48893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64</xdr:row>
      <xdr:rowOff>135890</xdr:rowOff>
    </xdr:from>
    <xdr:to>
      <xdr:col>15</xdr:col>
      <xdr:colOff>82550</xdr:colOff>
      <xdr:row>64</xdr:row>
      <xdr:rowOff>163830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110869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111760</xdr:rowOff>
    </xdr:from>
    <xdr:to>
      <xdr:col>15</xdr:col>
      <xdr:colOff>133350</xdr:colOff>
      <xdr:row>64</xdr:row>
      <xdr:rowOff>41910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52070</xdr:rowOff>
    </xdr:from>
    <xdr:ext cx="762000" cy="2584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6819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62</xdr:row>
      <xdr:rowOff>120650</xdr:rowOff>
    </xdr:from>
    <xdr:to>
      <xdr:col>11</xdr:col>
      <xdr:colOff>31750</xdr:colOff>
      <xdr:row>64</xdr:row>
      <xdr:rowOff>163830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0750550"/>
          <a:ext cx="889000" cy="386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97790</xdr:rowOff>
    </xdr:from>
    <xdr:to>
      <xdr:col>11</xdr:col>
      <xdr:colOff>82550</xdr:colOff>
      <xdr:row>65</xdr:row>
      <xdr:rowOff>27305</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10705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37465</xdr:rowOff>
    </xdr:from>
    <xdr:ext cx="762000" cy="259080"/>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838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64</xdr:row>
      <xdr:rowOff>88900</xdr:rowOff>
    </xdr:from>
    <xdr:to>
      <xdr:col>7</xdr:col>
      <xdr:colOff>31750</xdr:colOff>
      <xdr:row>65</xdr:row>
      <xdr:rowOff>19050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106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3810</xdr:rowOff>
    </xdr:from>
    <xdr:ext cx="762000" cy="259080"/>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1148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87.9</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84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84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84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84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84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82550</xdr:colOff>
      <xdr:row>63</xdr:row>
      <xdr:rowOff>156210</xdr:rowOff>
    </xdr:from>
    <xdr:to>
      <xdr:col>23</xdr:col>
      <xdr:colOff>184150</xdr:colOff>
      <xdr:row>64</xdr:row>
      <xdr:rowOff>86360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95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128270</xdr:rowOff>
    </xdr:from>
    <xdr:ext cx="762000" cy="259080"/>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929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85.3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63</xdr:row>
      <xdr:rowOff>71755</xdr:rowOff>
    </xdr:from>
    <xdr:to>
      <xdr:col>19</xdr:col>
      <xdr:colOff>184150</xdr:colOff>
      <xdr:row>64</xdr:row>
      <xdr:rowOff>1905</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873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158115</xdr:rowOff>
    </xdr:from>
    <xdr:ext cx="736600" cy="2584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95946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64</xdr:row>
      <xdr:rowOff>85090</xdr:rowOff>
    </xdr:from>
    <xdr:to>
      <xdr:col>15</xdr:col>
      <xdr:colOff>133350</xdr:colOff>
      <xdr:row>65</xdr:row>
      <xdr:rowOff>15240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0</xdr:rowOff>
    </xdr:from>
    <xdr:ext cx="762000" cy="259080"/>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144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64</xdr:row>
      <xdr:rowOff>113030</xdr:rowOff>
    </xdr:from>
    <xdr:to>
      <xdr:col>11</xdr:col>
      <xdr:colOff>82550</xdr:colOff>
      <xdr:row>65</xdr:row>
      <xdr:rowOff>43180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08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27940</xdr:rowOff>
    </xdr:from>
    <xdr:ext cx="762000" cy="259080"/>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1721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62</xdr:row>
      <xdr:rowOff>69850</xdr:rowOff>
    </xdr:from>
    <xdr:to>
      <xdr:col>7</xdr:col>
      <xdr:colOff>31750</xdr:colOff>
      <xdr:row>63</xdr:row>
      <xdr:rowOff>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69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10160</xdr:rowOff>
    </xdr:from>
    <xdr:ext cx="762000" cy="259080"/>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468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78.9</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50365" cy="35877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09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[300,868</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8/151</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160,081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171,428</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類似団体平均との比較では下回っているが、</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人当たり決算額は</a:t>
          </a:r>
          <a:r>
            <a:rPr kumimoji="1" lang="en-US" altLang="ja-JP" sz="1100">
              <a:solidFill>
                <a:schemeClr val="dk1"/>
              </a:solidFill>
              <a:effectLst/>
              <a:latin typeface="+mn-lt"/>
              <a:ea typeface="+mn-ea"/>
              <a:cs typeface="+mn-cs"/>
            </a:rPr>
            <a:t>10,875</a:t>
          </a:r>
          <a:r>
            <a:rPr kumimoji="1" lang="ja-JP" altLang="ja-JP" sz="1100">
              <a:solidFill>
                <a:schemeClr val="dk1"/>
              </a:solidFill>
              <a:effectLst/>
              <a:latin typeface="+mn-lt"/>
              <a:ea typeface="+mn-ea"/>
              <a:cs typeface="+mn-cs"/>
            </a:rPr>
            <a:t>円の増となった。</a:t>
          </a:r>
          <a:endParaRPr lang="ja-JP" altLang="ja-JP" sz="1400">
            <a:effectLst/>
          </a:endParaRPr>
        </a:p>
        <a:p>
          <a:r>
            <a:rPr kumimoji="1" lang="ja-JP" altLang="ja-JP" sz="1100">
              <a:solidFill>
                <a:schemeClr val="dk1"/>
              </a:solidFill>
              <a:effectLst/>
              <a:latin typeface="+mn-lt"/>
              <a:ea typeface="+mn-ea"/>
              <a:cs typeface="+mn-cs"/>
            </a:rPr>
            <a:t>　これは、前年度から引続き行っている新型コロナウイルスワクチン接種事業や令和４年度の物価高騰対策事業により経費が増加したことが主な要因である。</a:t>
          </a:r>
          <a:endParaRPr lang="ja-JP" altLang="ja-JP" sz="1400">
            <a:effectLst/>
          </a:endParaRPr>
        </a:p>
        <a:p>
          <a:r>
            <a:rPr kumimoji="1" lang="ja-JP" altLang="ja-JP" sz="1100">
              <a:solidFill>
                <a:schemeClr val="dk1"/>
              </a:solidFill>
              <a:effectLst/>
              <a:latin typeface="+mn-lt"/>
              <a:ea typeface="+mn-ea"/>
              <a:cs typeface="+mn-cs"/>
            </a:rPr>
            <a:t>　事務事業の見直しにより物件費の、定員管理の適正化により人件費の抑制に努める。</a:t>
          </a:r>
          <a:endParaRPr lang="ja-JP" altLang="ja-JP" sz="1400">
            <a:effectLst/>
          </a:endParaRPr>
        </a:p>
      </xdr:txBody>
    </xdr:sp>
    <xdr:clientData/>
  </xdr:twoCellAnchor>
  <xdr:oneCellAnchor>
    <xdr:from>
      <xdr:col>3</xdr:col>
      <xdr:colOff>95250</xdr:colOff>
      <xdr:row>77</xdr:row>
      <xdr:rowOff>6350</xdr:rowOff>
    </xdr:from>
    <xdr:ext cx="349885" cy="224790"/>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150495</xdr:rowOff>
    </xdr:from>
    <xdr:to>
      <xdr:col>27</xdr:col>
      <xdr:colOff>184150</xdr:colOff>
      <xdr:row>89</xdr:row>
      <xdr:rowOff>150495</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8255</xdr:rowOff>
    </xdr:from>
    <xdr:ext cx="762000" cy="2584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xdr:col>
      <xdr:colOff>133350</xdr:colOff>
      <xdr:row>87</xdr:row>
      <xdr:rowOff>90805</xdr:rowOff>
    </xdr:from>
    <xdr:to>
      <xdr:col>27</xdr:col>
      <xdr:colOff>184150</xdr:colOff>
      <xdr:row>87</xdr:row>
      <xdr:rowOff>90805</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120650</xdr:rowOff>
    </xdr:from>
    <xdr:ext cx="762000" cy="2584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5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60960</xdr:rowOff>
    </xdr:from>
    <xdr:ext cx="762000" cy="259080"/>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144145</xdr:rowOff>
    </xdr:from>
    <xdr:to>
      <xdr:col>27</xdr:col>
      <xdr:colOff>184150</xdr:colOff>
      <xdr:row>82</xdr:row>
      <xdr:rowOff>144145</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1905</xdr:rowOff>
    </xdr:from>
    <xdr:ext cx="762000" cy="259080"/>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84455</xdr:rowOff>
    </xdr:from>
    <xdr:to>
      <xdr:col>27</xdr:col>
      <xdr:colOff>184150</xdr:colOff>
      <xdr:row>80</xdr:row>
      <xdr:rowOff>84455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113665</xdr:rowOff>
    </xdr:from>
    <xdr:ext cx="762000" cy="2584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121285</xdr:rowOff>
    </xdr:from>
    <xdr:to>
      <xdr:col>23</xdr:col>
      <xdr:colOff>133350</xdr:colOff>
      <xdr:row>89</xdr:row>
      <xdr:rowOff>88900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08735"/>
          <a:ext cx="0" cy="13392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60960</xdr:rowOff>
    </xdr:from>
    <xdr:ext cx="762000" cy="259080"/>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20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1,923,851</a:t>
          </a:r>
          <a:endParaRPr kumimoji="1" lang="ja-JP" altLang="en-US" sz="1000" b="1">
            <a:latin typeface="ＭＳ Ｐゴシック"/>
            <a:ea typeface="ＭＳ Ｐゴシック"/>
          </a:endParaRPr>
        </a:p>
      </xdr:txBody>
    </xdr:sp>
    <xdr:clientData/>
  </xdr:oneCellAnchor>
  <xdr:twoCellAnchor>
    <xdr:from>
      <xdr:col>23</xdr:col>
      <xdr:colOff>44450</xdr:colOff>
      <xdr:row>89</xdr:row>
      <xdr:rowOff>88900</xdr:rowOff>
    </xdr:from>
    <xdr:to>
      <xdr:col>24</xdr:col>
      <xdr:colOff>12700</xdr:colOff>
      <xdr:row>89</xdr:row>
      <xdr:rowOff>88900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47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36195</xdr:rowOff>
    </xdr:from>
    <xdr:ext cx="762000" cy="259080"/>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521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258,560</a:t>
          </a:r>
          <a:endParaRPr kumimoji="1" lang="ja-JP" altLang="en-US" sz="1000" b="1">
            <a:latin typeface="ＭＳ Ｐゴシック"/>
            <a:ea typeface="ＭＳ Ｐゴシック"/>
          </a:endParaRPr>
        </a:p>
      </xdr:txBody>
    </xdr:sp>
    <xdr:clientData/>
  </xdr:oneCellAnchor>
  <xdr:twoCellAnchor>
    <xdr:from>
      <xdr:col>23</xdr:col>
      <xdr:colOff>44450</xdr:colOff>
      <xdr:row>81</xdr:row>
      <xdr:rowOff>121285</xdr:rowOff>
    </xdr:from>
    <xdr:to>
      <xdr:col>24</xdr:col>
      <xdr:colOff>12700</xdr:colOff>
      <xdr:row>81</xdr:row>
      <xdr:rowOff>121285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08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146685</xdr:rowOff>
    </xdr:from>
    <xdr:to>
      <xdr:col>23</xdr:col>
      <xdr:colOff>133350</xdr:colOff>
      <xdr:row>81</xdr:row>
      <xdr:rowOff>154940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034135"/>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86360</xdr:rowOff>
    </xdr:from>
    <xdr:ext cx="762000" cy="2584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4526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525,284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82</xdr:row>
      <xdr:rowOff>113665</xdr:rowOff>
    </xdr:from>
    <xdr:to>
      <xdr:col>23</xdr:col>
      <xdr:colOff>184150</xdr:colOff>
      <xdr:row>83</xdr:row>
      <xdr:rowOff>43815</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7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123825</xdr:rowOff>
    </xdr:from>
    <xdr:to>
      <xdr:col>19</xdr:col>
      <xdr:colOff>133350</xdr:colOff>
      <xdr:row>81</xdr:row>
      <xdr:rowOff>146685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01127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83820</xdr:rowOff>
    </xdr:from>
    <xdr:to>
      <xdr:col>19</xdr:col>
      <xdr:colOff>184150</xdr:colOff>
      <xdr:row>83</xdr:row>
      <xdr:rowOff>13970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4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170180</xdr:rowOff>
    </xdr:from>
    <xdr:ext cx="736600" cy="259080"/>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2290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488,416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81</xdr:row>
      <xdr:rowOff>112395</xdr:rowOff>
    </xdr:from>
    <xdr:to>
      <xdr:col>15</xdr:col>
      <xdr:colOff>82550</xdr:colOff>
      <xdr:row>81</xdr:row>
      <xdr:rowOff>123825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99984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67310</xdr:rowOff>
    </xdr:from>
    <xdr:to>
      <xdr:col>15</xdr:col>
      <xdr:colOff>133350</xdr:colOff>
      <xdr:row>82</xdr:row>
      <xdr:rowOff>168910</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2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153670</xdr:rowOff>
    </xdr:from>
    <xdr:ext cx="762000" cy="259080"/>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212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467,512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81</xdr:row>
      <xdr:rowOff>94615</xdr:rowOff>
    </xdr:from>
    <xdr:to>
      <xdr:col>11</xdr:col>
      <xdr:colOff>31750</xdr:colOff>
      <xdr:row>81</xdr:row>
      <xdr:rowOff>112395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982065"/>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100330</xdr:rowOff>
    </xdr:from>
    <xdr:to>
      <xdr:col>11</xdr:col>
      <xdr:colOff>82550</xdr:colOff>
      <xdr:row>82</xdr:row>
      <xdr:rowOff>30480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98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15240</xdr:rowOff>
    </xdr:from>
    <xdr:ext cx="762000" cy="259080"/>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074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296,061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81</xdr:row>
      <xdr:rowOff>92710</xdr:rowOff>
    </xdr:from>
    <xdr:to>
      <xdr:col>7</xdr:col>
      <xdr:colOff>31750</xdr:colOff>
      <xdr:row>82</xdr:row>
      <xdr:rowOff>22860</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8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7620</xdr:rowOff>
    </xdr:from>
    <xdr:ext cx="762000" cy="2584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0665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286,244</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82550</xdr:colOff>
      <xdr:row>81</xdr:row>
      <xdr:rowOff>104140</xdr:rowOff>
    </xdr:from>
    <xdr:to>
      <xdr:col>23</xdr:col>
      <xdr:colOff>184150</xdr:colOff>
      <xdr:row>82</xdr:row>
      <xdr:rowOff>34290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99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25400</xdr:rowOff>
    </xdr:from>
    <xdr:ext cx="762000" cy="259080"/>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12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300,868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81</xdr:row>
      <xdr:rowOff>95885</xdr:rowOff>
    </xdr:from>
    <xdr:to>
      <xdr:col>19</xdr:col>
      <xdr:colOff>184150</xdr:colOff>
      <xdr:row>82</xdr:row>
      <xdr:rowOff>26035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98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36195</xdr:rowOff>
    </xdr:from>
    <xdr:ext cx="736600" cy="259080"/>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7521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289,993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81</xdr:row>
      <xdr:rowOff>73025</xdr:rowOff>
    </xdr:from>
    <xdr:to>
      <xdr:col>15</xdr:col>
      <xdr:colOff>133350</xdr:colOff>
      <xdr:row>82</xdr:row>
      <xdr:rowOff>3175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96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13335</xdr:rowOff>
    </xdr:from>
    <xdr:ext cx="762000" cy="259080"/>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729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261,462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81</xdr:row>
      <xdr:rowOff>61595</xdr:rowOff>
    </xdr:from>
    <xdr:to>
      <xdr:col>11</xdr:col>
      <xdr:colOff>82550</xdr:colOff>
      <xdr:row>81</xdr:row>
      <xdr:rowOff>163195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94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1905</xdr:rowOff>
    </xdr:from>
    <xdr:ext cx="762000" cy="259080"/>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7179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247,554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81</xdr:row>
      <xdr:rowOff>43815</xdr:rowOff>
    </xdr:from>
    <xdr:to>
      <xdr:col>7</xdr:col>
      <xdr:colOff>31750</xdr:colOff>
      <xdr:row>81</xdr:row>
      <xdr:rowOff>145415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931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155575</xdr:rowOff>
    </xdr:from>
    <xdr:ext cx="762000" cy="2584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7001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225,536</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50365" cy="35877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77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[95.3]</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56/151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令和４年度は、類似団体平均を</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ポイント下回っている。国家公務員の給与基準も上回っていない。また、</a:t>
          </a:r>
          <a:r>
            <a:rPr kumimoji="1" lang="ja-JP" altLang="en-US" sz="1100">
              <a:solidFill>
                <a:schemeClr val="dk1"/>
              </a:solidFill>
              <a:effectLst/>
              <a:latin typeface="+mn-lt"/>
              <a:ea typeface="+mn-ea"/>
              <a:cs typeface="+mn-cs"/>
            </a:rPr>
            <a:t>令和元年度</a:t>
          </a:r>
          <a:r>
            <a:rPr kumimoji="1" lang="ja-JP" altLang="ja-JP" sz="1100">
              <a:solidFill>
                <a:schemeClr val="dk1"/>
              </a:solidFill>
              <a:effectLst/>
              <a:latin typeface="+mn-lt"/>
              <a:ea typeface="+mn-ea"/>
              <a:cs typeface="+mn-cs"/>
            </a:rPr>
            <a:t>から減少傾向である。</a:t>
          </a:r>
          <a:endParaRPr lang="ja-JP" altLang="ja-JP" sz="1400">
            <a:effectLst/>
          </a:endParaRPr>
        </a:p>
        <a:p>
          <a:r>
            <a:rPr kumimoji="1" lang="ja-JP" altLang="ja-JP" sz="1100">
              <a:solidFill>
                <a:schemeClr val="dk1"/>
              </a:solidFill>
              <a:effectLst/>
              <a:latin typeface="+mn-lt"/>
              <a:ea typeface="+mn-ea"/>
              <a:cs typeface="+mn-cs"/>
            </a:rPr>
            <a:t>　今後も人事院勧告に準拠し、給与の適正化に努める。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32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99060</xdr:rowOff>
    </xdr:from>
    <xdr:ext cx="762000" cy="2584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1866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84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130810</xdr:rowOff>
    </xdr:from>
    <xdr:ext cx="762000" cy="259080"/>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0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36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162560</xdr:rowOff>
    </xdr:from>
    <xdr:ext cx="762000" cy="259080"/>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2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8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22860</xdr:rowOff>
    </xdr:from>
    <xdr:ext cx="762000" cy="259080"/>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73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84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29845</xdr:rowOff>
    </xdr:from>
    <xdr:to>
      <xdr:col>81</xdr:col>
      <xdr:colOff>44450</xdr:colOff>
      <xdr:row>89</xdr:row>
      <xdr:rowOff>60325</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4088745"/>
          <a:ext cx="0" cy="12306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32385</xdr:rowOff>
    </xdr:from>
    <xdr:ext cx="762000" cy="2584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2914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99.8</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60325</xdr:rowOff>
    </xdr:from>
    <xdr:to>
      <xdr:col>81</xdr:col>
      <xdr:colOff>133350</xdr:colOff>
      <xdr:row>89</xdr:row>
      <xdr:rowOff>60325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319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116205</xdr:rowOff>
    </xdr:from>
    <xdr:ext cx="762000" cy="259080"/>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832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74.3</a:t>
          </a:r>
          <a:endParaRPr kumimoji="1" lang="ja-JP" altLang="en-US" sz="1000" b="1">
            <a:latin typeface="ＭＳ Ｐゴシック"/>
            <a:ea typeface="ＭＳ Ｐゴシック"/>
          </a:endParaRPr>
        </a:p>
      </xdr:txBody>
    </xdr:sp>
    <xdr:clientData/>
  </xdr:oneCellAnchor>
  <xdr:twoCellAnchor>
    <xdr:from>
      <xdr:col>80</xdr:col>
      <xdr:colOff>165100</xdr:colOff>
      <xdr:row>82</xdr:row>
      <xdr:rowOff>29845</xdr:rowOff>
    </xdr:from>
    <xdr:to>
      <xdr:col>81</xdr:col>
      <xdr:colOff>133350</xdr:colOff>
      <xdr:row>82</xdr:row>
      <xdr:rowOff>29845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4088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14605</xdr:rowOff>
    </xdr:from>
    <xdr:to>
      <xdr:col>81</xdr:col>
      <xdr:colOff>44450</xdr:colOff>
      <xdr:row>88</xdr:row>
      <xdr:rowOff>19050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510220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116840</xdr:rowOff>
    </xdr:from>
    <xdr:ext cx="762000" cy="259080"/>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50329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95.5</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87</xdr:row>
      <xdr:rowOff>144780</xdr:rowOff>
    </xdr:from>
    <xdr:to>
      <xdr:col>81</xdr:col>
      <xdr:colOff>95250</xdr:colOff>
      <xdr:row>88</xdr:row>
      <xdr:rowOff>74930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19050</xdr:rowOff>
    </xdr:from>
    <xdr:to>
      <xdr:col>77</xdr:col>
      <xdr:colOff>44450</xdr:colOff>
      <xdr:row>88</xdr:row>
      <xdr:rowOff>29210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510665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154940</xdr:rowOff>
    </xdr:from>
    <xdr:to>
      <xdr:col>77</xdr:col>
      <xdr:colOff>95250</xdr:colOff>
      <xdr:row>88</xdr:row>
      <xdr:rowOff>84455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50710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69215</xdr:rowOff>
    </xdr:from>
    <xdr:ext cx="736600" cy="259080"/>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51568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95.7</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88</xdr:row>
      <xdr:rowOff>29210</xdr:rowOff>
    </xdr:from>
    <xdr:to>
      <xdr:col>72</xdr:col>
      <xdr:colOff>203200</xdr:colOff>
      <xdr:row>88</xdr:row>
      <xdr:rowOff>86995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5116810"/>
          <a:ext cx="8890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168910</xdr:rowOff>
    </xdr:from>
    <xdr:to>
      <xdr:col>73</xdr:col>
      <xdr:colOff>44450</xdr:colOff>
      <xdr:row>88</xdr:row>
      <xdr:rowOff>99060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508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83820</xdr:rowOff>
    </xdr:from>
    <xdr:ext cx="762000" cy="259080"/>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5171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88</xdr:row>
      <xdr:rowOff>57785</xdr:rowOff>
    </xdr:from>
    <xdr:to>
      <xdr:col>68</xdr:col>
      <xdr:colOff>152400</xdr:colOff>
      <xdr:row>88</xdr:row>
      <xdr:rowOff>86995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5145385"/>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168910</xdr:rowOff>
    </xdr:from>
    <xdr:to>
      <xdr:col>68</xdr:col>
      <xdr:colOff>203200</xdr:colOff>
      <xdr:row>88</xdr:row>
      <xdr:rowOff>99060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508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109220</xdr:rowOff>
    </xdr:from>
    <xdr:ext cx="762000" cy="2584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8539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88</xdr:row>
      <xdr:rowOff>2540</xdr:rowOff>
    </xdr:from>
    <xdr:to>
      <xdr:col>64</xdr:col>
      <xdr:colOff>152400</xdr:colOff>
      <xdr:row>88</xdr:row>
      <xdr:rowOff>104140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509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114300</xdr:rowOff>
    </xdr:from>
    <xdr:ext cx="762000" cy="259080"/>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859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203200</xdr:colOff>
      <xdr:row>87</xdr:row>
      <xdr:rowOff>135255</xdr:rowOff>
    </xdr:from>
    <xdr:to>
      <xdr:col>81</xdr:col>
      <xdr:colOff>95250</xdr:colOff>
      <xdr:row>88</xdr:row>
      <xdr:rowOff>65405</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505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151765</xdr:rowOff>
    </xdr:from>
    <xdr:ext cx="762000" cy="259080"/>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8964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95.3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87</xdr:row>
      <xdr:rowOff>139700</xdr:rowOff>
    </xdr:from>
    <xdr:to>
      <xdr:col>77</xdr:col>
      <xdr:colOff>95250</xdr:colOff>
      <xdr:row>88</xdr:row>
      <xdr:rowOff>69850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505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80010</xdr:rowOff>
    </xdr:from>
    <xdr:ext cx="736600" cy="259080"/>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8247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95.4</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87</xdr:row>
      <xdr:rowOff>149860</xdr:rowOff>
    </xdr:from>
    <xdr:to>
      <xdr:col>73</xdr:col>
      <xdr:colOff>44450</xdr:colOff>
      <xdr:row>88</xdr:row>
      <xdr:rowOff>80010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506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90170</xdr:rowOff>
    </xdr:from>
    <xdr:ext cx="762000" cy="259080"/>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834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95.6</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88</xdr:row>
      <xdr:rowOff>36195</xdr:rowOff>
    </xdr:from>
    <xdr:to>
      <xdr:col>68</xdr:col>
      <xdr:colOff>203200</xdr:colOff>
      <xdr:row>88</xdr:row>
      <xdr:rowOff>137795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512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122555</xdr:rowOff>
    </xdr:from>
    <xdr:ext cx="762000" cy="2584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52101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88</xdr:row>
      <xdr:rowOff>6985</xdr:rowOff>
    </xdr:from>
    <xdr:to>
      <xdr:col>64</xdr:col>
      <xdr:colOff>152400</xdr:colOff>
      <xdr:row>88</xdr:row>
      <xdr:rowOff>109220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50945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93345</xdr:rowOff>
    </xdr:from>
    <xdr:ext cx="762000" cy="259080"/>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51809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96.2</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8610"/>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430" y="9188450"/>
          <a:ext cx="22631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50365" cy="358140"/>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570"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[14.30</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8.25</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9.65</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年度からの行財政改革により職員削減に取り組み、市町村類型変更後も類似団体平均を下回っている。退職者に対する新規採用者数の増加により、昨年度に比べて微増している。</a:t>
          </a:r>
          <a:endParaRPr lang="ja-JP" altLang="ja-JP" sz="1400">
            <a:effectLst/>
          </a:endParaRPr>
        </a:p>
        <a:p>
          <a:r>
            <a:rPr kumimoji="1" lang="ja-JP" altLang="ja-JP" sz="1100">
              <a:solidFill>
                <a:schemeClr val="dk1"/>
              </a:solidFill>
              <a:effectLst/>
              <a:latin typeface="+mn-lt"/>
              <a:ea typeface="+mn-ea"/>
              <a:cs typeface="+mn-cs"/>
            </a:rPr>
            <a:t>　今後も適正な定員管理及び職員配置の適正化に努める。</a:t>
          </a:r>
          <a:endParaRPr lang="ja-JP" altLang="ja-JP" sz="1400">
            <a:effectLst/>
          </a:endParaRPr>
        </a:p>
      </xdr:txBody>
    </xdr:sp>
    <xdr:clientData/>
  </xdr:twoCellAnchor>
  <xdr:oneCellAnchor>
    <xdr:from>
      <xdr:col>61</xdr:col>
      <xdr:colOff>6350</xdr:colOff>
      <xdr:row>54</xdr:row>
      <xdr:rowOff>139700</xdr:rowOff>
    </xdr:from>
    <xdr:ext cx="349885" cy="22542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84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169545</xdr:rowOff>
    </xdr:from>
    <xdr:to>
      <xdr:col>85</xdr:col>
      <xdr:colOff>95250</xdr:colOff>
      <xdr:row>67</xdr:row>
      <xdr:rowOff>169545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27305</xdr:rowOff>
    </xdr:from>
    <xdr:ext cx="762000" cy="259080"/>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167640</xdr:rowOff>
    </xdr:from>
    <xdr:to>
      <xdr:col>85</xdr:col>
      <xdr:colOff>95250</xdr:colOff>
      <xdr:row>65</xdr:row>
      <xdr:rowOff>167640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25400</xdr:rowOff>
    </xdr:from>
    <xdr:ext cx="762000" cy="259080"/>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61</xdr:col>
      <xdr:colOff>44450</xdr:colOff>
      <xdr:row>63</xdr:row>
      <xdr:rowOff>166370</xdr:rowOff>
    </xdr:from>
    <xdr:to>
      <xdr:col>85</xdr:col>
      <xdr:colOff>95250</xdr:colOff>
      <xdr:row>63</xdr:row>
      <xdr:rowOff>166370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23495</xdr:rowOff>
    </xdr:from>
    <xdr:ext cx="762000" cy="259080"/>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164465</xdr:rowOff>
    </xdr:from>
    <xdr:to>
      <xdr:col>85</xdr:col>
      <xdr:colOff>95250</xdr:colOff>
      <xdr:row>61</xdr:row>
      <xdr:rowOff>164465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22225</xdr:rowOff>
    </xdr:from>
    <xdr:ext cx="762000" cy="2584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61</xdr:col>
      <xdr:colOff>44450</xdr:colOff>
      <xdr:row>59</xdr:row>
      <xdr:rowOff>162560</xdr:rowOff>
    </xdr:from>
    <xdr:to>
      <xdr:col>85</xdr:col>
      <xdr:colOff>95250</xdr:colOff>
      <xdr:row>59</xdr:row>
      <xdr:rowOff>162560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20320</xdr:rowOff>
    </xdr:from>
    <xdr:ext cx="762000" cy="2584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8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57</xdr:row>
      <xdr:rowOff>160655</xdr:rowOff>
    </xdr:from>
    <xdr:to>
      <xdr:col>85</xdr:col>
      <xdr:colOff>95250</xdr:colOff>
      <xdr:row>57</xdr:row>
      <xdr:rowOff>160655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18415</xdr:rowOff>
    </xdr:from>
    <xdr:ext cx="762000" cy="2584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95250</xdr:rowOff>
    </xdr:from>
    <xdr:to>
      <xdr:col>81</xdr:col>
      <xdr:colOff>44450</xdr:colOff>
      <xdr:row>68</xdr:row>
      <xdr:rowOff>25400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039350"/>
          <a:ext cx="0" cy="16446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168910</xdr:rowOff>
    </xdr:from>
    <xdr:ext cx="762000" cy="2584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6560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60.79</a:t>
          </a:r>
          <a:endParaRPr kumimoji="1" lang="ja-JP" altLang="en-US" sz="1000" b="1">
            <a:latin typeface="ＭＳ Ｐゴシック"/>
            <a:ea typeface="ＭＳ Ｐゴシック"/>
          </a:endParaRPr>
        </a:p>
      </xdr:txBody>
    </xdr:sp>
    <xdr:clientData/>
  </xdr:oneCellAnchor>
  <xdr:twoCellAnchor>
    <xdr:from>
      <xdr:col>80</xdr:col>
      <xdr:colOff>165100</xdr:colOff>
      <xdr:row>68</xdr:row>
      <xdr:rowOff>25400</xdr:rowOff>
    </xdr:from>
    <xdr:to>
      <xdr:col>81</xdr:col>
      <xdr:colOff>133350</xdr:colOff>
      <xdr:row>68</xdr:row>
      <xdr:rowOff>25400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684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10160</xdr:rowOff>
    </xdr:from>
    <xdr:ext cx="762000" cy="259080"/>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782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13.08</a:t>
          </a:r>
          <a:endParaRPr kumimoji="1" lang="ja-JP" altLang="en-US" sz="1000" b="1">
            <a:latin typeface="ＭＳ Ｐゴシック"/>
            <a:ea typeface="ＭＳ Ｐゴシック"/>
          </a:endParaRPr>
        </a:p>
      </xdr:txBody>
    </xdr:sp>
    <xdr:clientData/>
  </xdr:oneCellAnchor>
  <xdr:twoCellAnchor>
    <xdr:from>
      <xdr:col>80</xdr:col>
      <xdr:colOff>165100</xdr:colOff>
      <xdr:row>58</xdr:row>
      <xdr:rowOff>95250</xdr:rowOff>
    </xdr:from>
    <xdr:to>
      <xdr:col>81</xdr:col>
      <xdr:colOff>133350</xdr:colOff>
      <xdr:row>58</xdr:row>
      <xdr:rowOff>95250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039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123825</xdr:rowOff>
    </xdr:from>
    <xdr:to>
      <xdr:col>81</xdr:col>
      <xdr:colOff>44450</xdr:colOff>
      <xdr:row>58</xdr:row>
      <xdr:rowOff>137160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067925"/>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45085</xdr:rowOff>
    </xdr:from>
    <xdr:ext cx="762000" cy="2584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33208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23.86</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60</xdr:row>
      <xdr:rowOff>73025</xdr:rowOff>
    </xdr:from>
    <xdr:to>
      <xdr:col>81</xdr:col>
      <xdr:colOff>95250</xdr:colOff>
      <xdr:row>61</xdr:row>
      <xdr:rowOff>3175</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36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115570</xdr:rowOff>
    </xdr:from>
    <xdr:to>
      <xdr:col>77</xdr:col>
      <xdr:colOff>44450</xdr:colOff>
      <xdr:row>58</xdr:row>
      <xdr:rowOff>123825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05967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48260</xdr:rowOff>
    </xdr:from>
    <xdr:to>
      <xdr:col>77</xdr:col>
      <xdr:colOff>95250</xdr:colOff>
      <xdr:row>60</xdr:row>
      <xdr:rowOff>149860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134620</xdr:rowOff>
    </xdr:from>
    <xdr:ext cx="736600" cy="2584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42162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23.14</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58</xdr:row>
      <xdr:rowOff>107315</xdr:rowOff>
    </xdr:from>
    <xdr:to>
      <xdr:col>72</xdr:col>
      <xdr:colOff>203200</xdr:colOff>
      <xdr:row>58</xdr:row>
      <xdr:rowOff>115570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05141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34925</xdr:rowOff>
    </xdr:from>
    <xdr:to>
      <xdr:col>73</xdr:col>
      <xdr:colOff>44450</xdr:colOff>
      <xdr:row>60</xdr:row>
      <xdr:rowOff>136525</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121285</xdr:rowOff>
    </xdr:from>
    <xdr:ext cx="762000" cy="2584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4082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22.75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58</xdr:row>
      <xdr:rowOff>95885</xdr:rowOff>
    </xdr:from>
    <xdr:to>
      <xdr:col>68</xdr:col>
      <xdr:colOff>152400</xdr:colOff>
      <xdr:row>58</xdr:row>
      <xdr:rowOff>107315</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03998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58</xdr:row>
      <xdr:rowOff>147955</xdr:rowOff>
    </xdr:from>
    <xdr:to>
      <xdr:col>68</xdr:col>
      <xdr:colOff>203200</xdr:colOff>
      <xdr:row>59</xdr:row>
      <xdr:rowOff>78105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09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63500</xdr:rowOff>
    </xdr:from>
    <xdr:ext cx="762000" cy="2584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1790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16.08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58</xdr:row>
      <xdr:rowOff>137160</xdr:rowOff>
    </xdr:from>
    <xdr:to>
      <xdr:col>64</xdr:col>
      <xdr:colOff>152400</xdr:colOff>
      <xdr:row>59</xdr:row>
      <xdr:rowOff>67310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08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52070</xdr:rowOff>
    </xdr:from>
    <xdr:ext cx="762000" cy="2584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1676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15.77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84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84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84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84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84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203200</xdr:colOff>
      <xdr:row>58</xdr:row>
      <xdr:rowOff>86360</xdr:rowOff>
    </xdr:from>
    <xdr:to>
      <xdr:col>81</xdr:col>
      <xdr:colOff>95250</xdr:colOff>
      <xdr:row>59</xdr:row>
      <xdr:rowOff>16510</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7620</xdr:rowOff>
    </xdr:from>
    <xdr:ext cx="762000" cy="2584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99517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14.30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58</xdr:row>
      <xdr:rowOff>73025</xdr:rowOff>
    </xdr:from>
    <xdr:to>
      <xdr:col>77</xdr:col>
      <xdr:colOff>95250</xdr:colOff>
      <xdr:row>59</xdr:row>
      <xdr:rowOff>3175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01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13335</xdr:rowOff>
    </xdr:from>
    <xdr:ext cx="736600" cy="259080"/>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978598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13.91</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58</xdr:row>
      <xdr:rowOff>64770</xdr:rowOff>
    </xdr:from>
    <xdr:to>
      <xdr:col>73</xdr:col>
      <xdr:colOff>44450</xdr:colOff>
      <xdr:row>58</xdr:row>
      <xdr:rowOff>166370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00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5080</xdr:rowOff>
    </xdr:from>
    <xdr:ext cx="762000" cy="259080"/>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9777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13.66</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58</xdr:row>
      <xdr:rowOff>56515</xdr:rowOff>
    </xdr:from>
    <xdr:to>
      <xdr:col>68</xdr:col>
      <xdr:colOff>203200</xdr:colOff>
      <xdr:row>58</xdr:row>
      <xdr:rowOff>158115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000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168275</xdr:rowOff>
    </xdr:from>
    <xdr:ext cx="762000" cy="2584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97694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58</xdr:row>
      <xdr:rowOff>45085</xdr:rowOff>
    </xdr:from>
    <xdr:to>
      <xdr:col>64</xdr:col>
      <xdr:colOff>152400</xdr:colOff>
      <xdr:row>58</xdr:row>
      <xdr:rowOff>146685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998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156845</xdr:rowOff>
    </xdr:from>
    <xdr:ext cx="762000" cy="2584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97580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13.09</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50365" cy="35877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64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[5.1%]</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25/151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令和４年度においても類似団体平均は下回っており、早期健全化基準の</a:t>
          </a:r>
          <a:r>
            <a:rPr kumimoji="1" lang="en-US" altLang="ja-JP" sz="1100">
              <a:solidFill>
                <a:schemeClr val="dk1"/>
              </a:solidFill>
              <a:effectLst/>
              <a:latin typeface="+mn-lt"/>
              <a:ea typeface="+mn-ea"/>
              <a:cs typeface="+mn-cs"/>
            </a:rPr>
            <a:t>25.0</a:t>
          </a:r>
          <a:r>
            <a:rPr kumimoji="1" lang="ja-JP" altLang="ja-JP" sz="1100">
              <a:solidFill>
                <a:schemeClr val="dk1"/>
              </a:solidFill>
              <a:effectLst/>
              <a:latin typeface="+mn-lt"/>
              <a:ea typeface="+mn-ea"/>
              <a:cs typeface="+mn-cs"/>
            </a:rPr>
            <a:t>％を大きく下回っている。一方で、前年度比較では</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ポイント上昇した。これは、</a:t>
          </a:r>
          <a:r>
            <a:rPr lang="ja-JP" altLang="ja-JP" sz="1100" b="0" i="0">
              <a:solidFill>
                <a:schemeClr val="dk1"/>
              </a:solidFill>
              <a:effectLst/>
              <a:latin typeface="+mn-lt"/>
              <a:ea typeface="+mn-ea"/>
              <a:cs typeface="+mn-cs"/>
            </a:rPr>
            <a:t>元利（準元利）償還金による負担が増加し、臨時財政対策債発行可能額は減少したことにより、</a:t>
          </a:r>
          <a:r>
            <a:rPr kumimoji="1" lang="ja-JP" altLang="ja-JP" sz="1100">
              <a:solidFill>
                <a:schemeClr val="dk1"/>
              </a:solidFill>
              <a:effectLst/>
              <a:latin typeface="+mn-lt"/>
              <a:ea typeface="+mn-ea"/>
              <a:cs typeface="+mn-cs"/>
            </a:rPr>
            <a:t>実質公債費比率を引き上げる要因となった。</a:t>
          </a:r>
          <a:endParaRPr lang="ja-JP" altLang="ja-JP" sz="1400">
            <a:effectLst/>
          </a:endParaRPr>
        </a:p>
        <a:p>
          <a:r>
            <a:rPr kumimoji="1" lang="ja-JP" altLang="ja-JP" sz="1100">
              <a:solidFill>
                <a:schemeClr val="dk1"/>
              </a:solidFill>
              <a:effectLst/>
              <a:latin typeface="+mn-lt"/>
              <a:ea typeface="+mn-ea"/>
              <a:cs typeface="+mn-cs"/>
            </a:rPr>
            <a:t>　厳選した事業の選択・実施により、地方債発行の抑制や公債費の減額・償還金の平準化を図り、急激な比率上昇に努める。</a:t>
          </a:r>
          <a:endParaRPr lang="ja-JP" altLang="ja-JP" sz="1400">
            <a:effectLst/>
          </a:endParaRPr>
        </a:p>
      </xdr:txBody>
    </xdr:sp>
    <xdr:clientData/>
  </xdr:twoCellAnchor>
  <xdr:oneCellAnchor>
    <xdr:from>
      <xdr:col>61</xdr:col>
      <xdr:colOff>6350</xdr:colOff>
      <xdr:row>32</xdr:row>
      <xdr:rowOff>101600</xdr:rowOff>
    </xdr:from>
    <xdr:ext cx="298450" cy="224790"/>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74930</xdr:rowOff>
    </xdr:from>
    <xdr:to>
      <xdr:col>85</xdr:col>
      <xdr:colOff>95250</xdr:colOff>
      <xdr:row>45</xdr:row>
      <xdr:rowOff>74930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103505</xdr:rowOff>
    </xdr:from>
    <xdr:ext cx="762000" cy="259080"/>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14605</xdr:rowOff>
    </xdr:from>
    <xdr:to>
      <xdr:col>85</xdr:col>
      <xdr:colOff>95250</xdr:colOff>
      <xdr:row>43</xdr:row>
      <xdr:rowOff>14605</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43815</xdr:rowOff>
    </xdr:from>
    <xdr:ext cx="762000" cy="2584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7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156210</xdr:rowOff>
    </xdr:from>
    <xdr:ext cx="762000" cy="2584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67945</xdr:rowOff>
    </xdr:from>
    <xdr:to>
      <xdr:col>85</xdr:col>
      <xdr:colOff>95250</xdr:colOff>
      <xdr:row>38</xdr:row>
      <xdr:rowOff>67945</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97790</xdr:rowOff>
    </xdr:from>
    <xdr:ext cx="762000" cy="2584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1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8255</xdr:rowOff>
    </xdr:from>
    <xdr:to>
      <xdr:col>85</xdr:col>
      <xdr:colOff>95250</xdr:colOff>
      <xdr:row>36</xdr:row>
      <xdr:rowOff>8255</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32385</xdr:rowOff>
    </xdr:from>
    <xdr:to>
      <xdr:col>81</xdr:col>
      <xdr:colOff>44450</xdr:colOff>
      <xdr:row>45</xdr:row>
      <xdr:rowOff>41910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04585"/>
          <a:ext cx="0" cy="15525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13970</xdr:rowOff>
    </xdr:from>
    <xdr:ext cx="762000" cy="259080"/>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29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14.6</a:t>
          </a:r>
          <a:endParaRPr kumimoji="1" lang="ja-JP" altLang="en-US" sz="1000" b="1">
            <a:latin typeface="ＭＳ Ｐゴシック"/>
            <a:ea typeface="ＭＳ Ｐゴシック"/>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757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118745</xdr:rowOff>
    </xdr:from>
    <xdr:ext cx="762000" cy="259080"/>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59480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4.7</a:t>
          </a:r>
          <a:endParaRPr kumimoji="1" lang="ja-JP" altLang="en-US" sz="1000" b="1">
            <a:latin typeface="ＭＳ Ｐゴシック"/>
            <a:ea typeface="ＭＳ Ｐゴシック"/>
          </a:endParaRPr>
        </a:p>
      </xdr:txBody>
    </xdr:sp>
    <xdr:clientData/>
  </xdr:oneCellAnchor>
  <xdr:twoCellAnchor>
    <xdr:from>
      <xdr:col>80</xdr:col>
      <xdr:colOff>165100</xdr:colOff>
      <xdr:row>36</xdr:row>
      <xdr:rowOff>32385</xdr:rowOff>
    </xdr:from>
    <xdr:to>
      <xdr:col>81</xdr:col>
      <xdr:colOff>133350</xdr:colOff>
      <xdr:row>36</xdr:row>
      <xdr:rowOff>32385</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04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118745</xdr:rowOff>
    </xdr:from>
    <xdr:to>
      <xdr:col>81</xdr:col>
      <xdr:colOff>44450</xdr:colOff>
      <xdr:row>40</xdr:row>
      <xdr:rowOff>135255</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6976745"/>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78105</xdr:rowOff>
    </xdr:from>
    <xdr:ext cx="762000" cy="2584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710755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7.5</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41</xdr:row>
      <xdr:rowOff>106045</xdr:rowOff>
    </xdr:from>
    <xdr:to>
      <xdr:col>81</xdr:col>
      <xdr:colOff>95250</xdr:colOff>
      <xdr:row>42</xdr:row>
      <xdr:rowOff>36195</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13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111125</xdr:rowOff>
    </xdr:from>
    <xdr:to>
      <xdr:col>77</xdr:col>
      <xdr:colOff>44450</xdr:colOff>
      <xdr:row>40</xdr:row>
      <xdr:rowOff>118745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696912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106045</xdr:rowOff>
    </xdr:from>
    <xdr:to>
      <xdr:col>77</xdr:col>
      <xdr:colOff>95250</xdr:colOff>
      <xdr:row>42</xdr:row>
      <xdr:rowOff>36195</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13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20955</xdr:rowOff>
    </xdr:from>
    <xdr:ext cx="736600" cy="2584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722185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40</xdr:row>
      <xdr:rowOff>86995</xdr:rowOff>
    </xdr:from>
    <xdr:to>
      <xdr:col>72</xdr:col>
      <xdr:colOff>203200</xdr:colOff>
      <xdr:row>40</xdr:row>
      <xdr:rowOff>111125</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6944995"/>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97790</xdr:rowOff>
    </xdr:from>
    <xdr:to>
      <xdr:col>73</xdr:col>
      <xdr:colOff>44450</xdr:colOff>
      <xdr:row>42</xdr:row>
      <xdr:rowOff>27940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12700</xdr:rowOff>
    </xdr:from>
    <xdr:ext cx="762000" cy="259080"/>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213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40</xdr:row>
      <xdr:rowOff>78740</xdr:rowOff>
    </xdr:from>
    <xdr:to>
      <xdr:col>68</xdr:col>
      <xdr:colOff>152400</xdr:colOff>
      <xdr:row>40</xdr:row>
      <xdr:rowOff>86995</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693674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22860</xdr:rowOff>
    </xdr:from>
    <xdr:to>
      <xdr:col>68</xdr:col>
      <xdr:colOff>203200</xdr:colOff>
      <xdr:row>42</xdr:row>
      <xdr:rowOff>124460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109220</xdr:rowOff>
    </xdr:from>
    <xdr:ext cx="762000" cy="2584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73101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42</xdr:row>
      <xdr:rowOff>22860</xdr:rowOff>
    </xdr:from>
    <xdr:to>
      <xdr:col>64</xdr:col>
      <xdr:colOff>152400</xdr:colOff>
      <xdr:row>42</xdr:row>
      <xdr:rowOff>124460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109220</xdr:rowOff>
    </xdr:from>
    <xdr:ext cx="762000" cy="2584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3101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203200</xdr:colOff>
      <xdr:row>40</xdr:row>
      <xdr:rowOff>84455</xdr:rowOff>
    </xdr:from>
    <xdr:to>
      <xdr:col>81</xdr:col>
      <xdr:colOff>95250</xdr:colOff>
      <xdr:row>41</xdr:row>
      <xdr:rowOff>14605</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94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100965</xdr:rowOff>
    </xdr:from>
    <xdr:ext cx="762000" cy="2584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7875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40</xdr:row>
      <xdr:rowOff>67945</xdr:rowOff>
    </xdr:from>
    <xdr:to>
      <xdr:col>77</xdr:col>
      <xdr:colOff>95250</xdr:colOff>
      <xdr:row>40</xdr:row>
      <xdr:rowOff>169545</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925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8255</xdr:rowOff>
    </xdr:from>
    <xdr:ext cx="736600" cy="2584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69480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4.9</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40</xdr:row>
      <xdr:rowOff>60325</xdr:rowOff>
    </xdr:from>
    <xdr:to>
      <xdr:col>73</xdr:col>
      <xdr:colOff>44450</xdr:colOff>
      <xdr:row>40</xdr:row>
      <xdr:rowOff>161925</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91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635</xdr:rowOff>
    </xdr:from>
    <xdr:ext cx="762000" cy="259080"/>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6871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4.8</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40</xdr:row>
      <xdr:rowOff>36195</xdr:rowOff>
    </xdr:from>
    <xdr:to>
      <xdr:col>68</xdr:col>
      <xdr:colOff>203200</xdr:colOff>
      <xdr:row>40</xdr:row>
      <xdr:rowOff>137795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89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147955</xdr:rowOff>
    </xdr:from>
    <xdr:ext cx="762000" cy="2584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6630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139700</xdr:rowOff>
    </xdr:from>
    <xdr:ext cx="762000" cy="259080"/>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654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4.4</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50365" cy="35877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55" y="154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100">
              <a:solidFill>
                <a:schemeClr val="dk1"/>
              </a:solidFill>
              <a:effectLst/>
              <a:latin typeface="+mn-lt"/>
              <a:ea typeface="+mn-ea"/>
              <a:cs typeface="+mn-cs"/>
            </a:rPr>
            <a:t>　令和４年度においても類似団体の平均と同じく「－％」である。</a:t>
          </a:r>
          <a:r>
            <a:rPr kumimoji="1" lang="ja-JP" altLang="ja-JP" sz="1100">
              <a:solidFill>
                <a:schemeClr val="dk1"/>
              </a:solidFill>
              <a:effectLst/>
              <a:latin typeface="+mn-lt"/>
              <a:ea typeface="+mn-ea"/>
              <a:cs typeface="+mn-cs"/>
            </a:rPr>
            <a:t>今後も公債費等義務的経費の削減を中心とする行政改革を進め、後世への負担を少しでも軽減するよう地方債発行を抑制し、財政の健全化に努める。</a:t>
          </a:r>
          <a:endParaRPr lang="ja-JP" altLang="ja-JP" sz="1400">
            <a:effectLst/>
          </a:endParaRPr>
        </a:p>
      </xdr:txBody>
    </xdr:sp>
    <xdr:clientData/>
  </xdr:twoCellAnchor>
  <xdr:oneCellAnchor>
    <xdr:from>
      <xdr:col>61</xdr:col>
      <xdr:colOff>6350</xdr:colOff>
      <xdr:row>10</xdr:row>
      <xdr:rowOff>63500</xdr:rowOff>
    </xdr:from>
    <xdr:ext cx="298450" cy="224790"/>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36195</xdr:rowOff>
    </xdr:from>
    <xdr:to>
      <xdr:col>85</xdr:col>
      <xdr:colOff>95250</xdr:colOff>
      <xdr:row>23</xdr:row>
      <xdr:rowOff>36195</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65405</xdr:rowOff>
    </xdr:from>
    <xdr:ext cx="762000" cy="2584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37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20</xdr:row>
      <xdr:rowOff>147955</xdr:rowOff>
    </xdr:from>
    <xdr:to>
      <xdr:col>85</xdr:col>
      <xdr:colOff>95250</xdr:colOff>
      <xdr:row>20</xdr:row>
      <xdr:rowOff>147955</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6350</xdr:rowOff>
    </xdr:from>
    <xdr:ext cx="762000" cy="2584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435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118110</xdr:rowOff>
    </xdr:from>
    <xdr:ext cx="762000" cy="259080"/>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16</xdr:row>
      <xdr:rowOff>29845</xdr:rowOff>
    </xdr:from>
    <xdr:to>
      <xdr:col>85</xdr:col>
      <xdr:colOff>95250</xdr:colOff>
      <xdr:row>16</xdr:row>
      <xdr:rowOff>29845</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59055</xdr:rowOff>
    </xdr:from>
    <xdr:ext cx="762000" cy="259080"/>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141605</xdr:rowOff>
    </xdr:from>
    <xdr:to>
      <xdr:col>85</xdr:col>
      <xdr:colOff>95250</xdr:colOff>
      <xdr:row>13</xdr:row>
      <xdr:rowOff>141605</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170815</xdr:rowOff>
    </xdr:from>
    <xdr:ext cx="762000" cy="2584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141605</xdr:rowOff>
    </xdr:from>
    <xdr:to>
      <xdr:col>81</xdr:col>
      <xdr:colOff>44450</xdr:colOff>
      <xdr:row>21</xdr:row>
      <xdr:rowOff>166370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70455"/>
          <a:ext cx="0" cy="13963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137795</xdr:rowOff>
    </xdr:from>
    <xdr:ext cx="762000" cy="259080"/>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7382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104.1</a:t>
          </a:r>
          <a:endParaRPr kumimoji="1" lang="ja-JP" altLang="en-US" sz="1000" b="1">
            <a:latin typeface="ＭＳ Ｐゴシック"/>
            <a:ea typeface="ＭＳ Ｐゴシック"/>
          </a:endParaRPr>
        </a:p>
      </xdr:txBody>
    </xdr:sp>
    <xdr:clientData/>
  </xdr:oneCellAnchor>
  <xdr:twoCellAnchor>
    <xdr:from>
      <xdr:col>80</xdr:col>
      <xdr:colOff>165100</xdr:colOff>
      <xdr:row>21</xdr:row>
      <xdr:rowOff>166370</xdr:rowOff>
    </xdr:from>
    <xdr:to>
      <xdr:col>81</xdr:col>
      <xdr:colOff>133350</xdr:colOff>
      <xdr:row>21</xdr:row>
      <xdr:rowOff>166370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766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6350</xdr:rowOff>
    </xdr:from>
    <xdr:ext cx="762000" cy="2584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637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141605</xdr:rowOff>
    </xdr:from>
    <xdr:to>
      <xdr:col>81</xdr:col>
      <xdr:colOff>133350</xdr:colOff>
      <xdr:row>13</xdr:row>
      <xdr:rowOff>141605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63500</xdr:rowOff>
    </xdr:from>
    <xdr:ext cx="762000" cy="2584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29235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13</xdr:row>
      <xdr:rowOff>90805</xdr:rowOff>
    </xdr:from>
    <xdr:to>
      <xdr:col>81</xdr:col>
      <xdr:colOff>95250</xdr:colOff>
      <xdr:row>14</xdr:row>
      <xdr:rowOff>20955</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90805</xdr:rowOff>
    </xdr:from>
    <xdr:to>
      <xdr:col>77</xdr:col>
      <xdr:colOff>95250</xdr:colOff>
      <xdr:row>14</xdr:row>
      <xdr:rowOff>20955</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31115</xdr:rowOff>
    </xdr:from>
    <xdr:ext cx="736600" cy="2584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8851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72</xdr:col>
      <xdr:colOff>152400</xdr:colOff>
      <xdr:row>13</xdr:row>
      <xdr:rowOff>90805</xdr:rowOff>
    </xdr:from>
    <xdr:to>
      <xdr:col>73</xdr:col>
      <xdr:colOff>44450</xdr:colOff>
      <xdr:row>14</xdr:row>
      <xdr:rowOff>20955</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31115</xdr:rowOff>
    </xdr:from>
    <xdr:ext cx="762000" cy="2584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885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101600</xdr:colOff>
      <xdr:row>13</xdr:row>
      <xdr:rowOff>90805</xdr:rowOff>
    </xdr:from>
    <xdr:to>
      <xdr:col>68</xdr:col>
      <xdr:colOff>203200</xdr:colOff>
      <xdr:row>14</xdr:row>
      <xdr:rowOff>20955</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31115</xdr:rowOff>
    </xdr:from>
    <xdr:ext cx="762000" cy="2584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0885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13</xdr:row>
      <xdr:rowOff>90805</xdr:rowOff>
    </xdr:from>
    <xdr:to>
      <xdr:col>64</xdr:col>
      <xdr:colOff>152400</xdr:colOff>
      <xdr:row>14</xdr:row>
      <xdr:rowOff>20955</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31115</xdr:rowOff>
    </xdr:from>
    <xdr:ext cx="762000" cy="2584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0885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徳島県勝浦町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4,825
4,791
69.83
4,422,095
4,006,322
327,579
2,552,457
3,238,032</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5.1
-</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5715" cy="2584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57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5835" cy="2584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5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30870"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08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150"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1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63/151</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1100">
              <a:solidFill>
                <a:schemeClr val="dk1"/>
              </a:solidFill>
              <a:effectLst/>
              <a:latin typeface="+mn-lt"/>
              <a:ea typeface="+mn-ea"/>
              <a:cs typeface="+mn-cs"/>
            </a:rPr>
            <a:t>　人件費に係る経常収支比率は</a:t>
          </a:r>
          <a:r>
            <a:rPr kumimoji="1" lang="en-US" altLang="ja-JP" sz="1100">
              <a:solidFill>
                <a:schemeClr val="dk1"/>
              </a:solidFill>
              <a:effectLst/>
              <a:latin typeface="+mn-lt"/>
              <a:ea typeface="+mn-ea"/>
              <a:cs typeface="+mn-cs"/>
            </a:rPr>
            <a:t>23.0</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は、令和３年度に比べ退職手当組合負担金等が減少しているが、</a:t>
          </a:r>
          <a:r>
            <a:rPr kumimoji="1" lang="ja-JP" altLang="ja-JP" sz="1100">
              <a:solidFill>
                <a:schemeClr val="dk1"/>
              </a:solidFill>
              <a:effectLst/>
              <a:latin typeface="+mn-lt"/>
              <a:ea typeface="+mn-ea"/>
              <a:cs typeface="+mn-cs"/>
            </a:rPr>
            <a:t>臨時財政対策債減少による経常一般財源の減少</a:t>
          </a:r>
          <a:r>
            <a:rPr kumimoji="1" lang="ja-JP" altLang="en-US" sz="1100">
              <a:solidFill>
                <a:schemeClr val="dk1"/>
              </a:solidFill>
              <a:effectLst/>
              <a:latin typeface="+mn-lt"/>
              <a:ea typeface="+mn-ea"/>
              <a:cs typeface="+mn-cs"/>
            </a:rPr>
            <a:t>の影響額が大きく</a:t>
          </a:r>
          <a:r>
            <a:rPr kumimoji="1" lang="ja-JP" altLang="ja-JP" sz="1100">
              <a:solidFill>
                <a:schemeClr val="dk1"/>
              </a:solidFill>
              <a:effectLst/>
              <a:latin typeface="+mn-lt"/>
              <a:ea typeface="+mn-ea"/>
              <a:cs typeface="+mn-cs"/>
            </a:rPr>
            <a:t>前年度比で</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した。類似団体平均より</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ポイント下回っており、全国平均や徳島県平均も下回っている状況にある。今後も適正な定員管理や時間外手当の縮減等を行い、人件費の抑制に努めていく。</a:t>
          </a:r>
          <a:endParaRPr lang="ja-JP" altLang="ja-JP" sz="1400">
            <a:effectLst/>
          </a:endParaRPr>
        </a:p>
      </xdr:txBody>
    </xdr:sp>
    <xdr:clientData/>
  </xdr:twoCellAnchor>
  <xdr:oneCellAnchor>
    <xdr:from>
      <xdr:col>3</xdr:col>
      <xdr:colOff>123825</xdr:colOff>
      <xdr:row>29</xdr:row>
      <xdr:rowOff>107950</xdr:rowOff>
    </xdr:from>
    <xdr:ext cx="297815"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7365" cy="2584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99060</xdr:rowOff>
    </xdr:from>
    <xdr:ext cx="507365" cy="2584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156210</xdr:rowOff>
    </xdr:from>
    <xdr:ext cx="507365" cy="2584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41910</xdr:rowOff>
    </xdr:from>
    <xdr:ext cx="507365" cy="2584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99060</xdr:rowOff>
    </xdr:from>
    <xdr:ext cx="507365" cy="2584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7365" cy="2584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170180</xdr:rowOff>
    </xdr:from>
    <xdr:to>
      <xdr:col>24</xdr:col>
      <xdr:colOff>25400</xdr:colOff>
      <xdr:row>40</xdr:row>
      <xdr:rowOff>81280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28030"/>
          <a:ext cx="0" cy="11112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53340</xdr:rowOff>
    </xdr:from>
    <xdr:ext cx="762000" cy="2584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113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36.5</a:t>
          </a:r>
          <a:endParaRPr kumimoji="1" lang="ja-JP" altLang="en-US" sz="1000" b="1">
            <a:latin typeface="ＭＳ Ｐゴシック"/>
            <a:ea typeface="ＭＳ Ｐゴシック"/>
          </a:endParaRPr>
        </a:p>
      </xdr:txBody>
    </xdr:sp>
    <xdr:clientData/>
  </xdr:oneCellAnchor>
  <xdr:twoCellAnchor>
    <xdr:from>
      <xdr:col>23</xdr:col>
      <xdr:colOff>136525</xdr:colOff>
      <xdr:row>40</xdr:row>
      <xdr:rowOff>81280</xdr:rowOff>
    </xdr:from>
    <xdr:to>
      <xdr:col>24</xdr:col>
      <xdr:colOff>114300</xdr:colOff>
      <xdr:row>40</xdr:row>
      <xdr:rowOff>81280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39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85090</xdr:rowOff>
    </xdr:from>
    <xdr:ext cx="762000" cy="259080"/>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714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12.2</a:t>
          </a:r>
          <a:endParaRPr kumimoji="1" lang="ja-JP" altLang="en-US" sz="1000" b="1">
            <a:latin typeface="ＭＳ Ｐゴシック"/>
            <a:ea typeface="ＭＳ Ｐゴシック"/>
          </a:endParaRPr>
        </a:p>
      </xdr:txBody>
    </xdr:sp>
    <xdr:clientData/>
  </xdr:oneCellAnchor>
  <xdr:twoCellAnchor>
    <xdr:from>
      <xdr:col>23</xdr:col>
      <xdr:colOff>136525</xdr:colOff>
      <xdr:row>33</xdr:row>
      <xdr:rowOff>170180</xdr:rowOff>
    </xdr:from>
    <xdr:to>
      <xdr:col>24</xdr:col>
      <xdr:colOff>114300</xdr:colOff>
      <xdr:row>33</xdr:row>
      <xdr:rowOff>170180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28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145415</xdr:rowOff>
    </xdr:from>
    <xdr:to>
      <xdr:col>24</xdr:col>
      <xdr:colOff>25400</xdr:colOff>
      <xdr:row>36</xdr:row>
      <xdr:rowOff>149860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1761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112395</xdr:rowOff>
    </xdr:from>
    <xdr:ext cx="762000" cy="2584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8459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140335</xdr:rowOff>
    </xdr:from>
    <xdr:to>
      <xdr:col>24</xdr:col>
      <xdr:colOff>76200</xdr:colOff>
      <xdr:row>37</xdr:row>
      <xdr:rowOff>70485</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145415</xdr:rowOff>
    </xdr:from>
    <xdr:to>
      <xdr:col>19</xdr:col>
      <xdr:colOff>187325</xdr:colOff>
      <xdr:row>37</xdr:row>
      <xdr:rowOff>83820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317615"/>
          <a:ext cx="889000" cy="109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113030</xdr:rowOff>
    </xdr:from>
    <xdr:to>
      <xdr:col>20</xdr:col>
      <xdr:colOff>38100</xdr:colOff>
      <xdr:row>37</xdr:row>
      <xdr:rowOff>43180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27940</xdr:rowOff>
    </xdr:from>
    <xdr:ext cx="735965" cy="259080"/>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7159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36</xdr:row>
      <xdr:rowOff>149860</xdr:rowOff>
    </xdr:from>
    <xdr:to>
      <xdr:col>15</xdr:col>
      <xdr:colOff>98425</xdr:colOff>
      <xdr:row>37</xdr:row>
      <xdr:rowOff>83820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22060"/>
          <a:ext cx="889000" cy="105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37465</xdr:rowOff>
    </xdr:from>
    <xdr:to>
      <xdr:col>15</xdr:col>
      <xdr:colOff>149225</xdr:colOff>
      <xdr:row>37</xdr:row>
      <xdr:rowOff>139065</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8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123825</xdr:rowOff>
    </xdr:from>
    <xdr:ext cx="762000" cy="2584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674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36</xdr:row>
      <xdr:rowOff>149860</xdr:rowOff>
    </xdr:from>
    <xdr:to>
      <xdr:col>11</xdr:col>
      <xdr:colOff>9525</xdr:colOff>
      <xdr:row>36</xdr:row>
      <xdr:rowOff>158750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2206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107950</xdr:rowOff>
    </xdr:from>
    <xdr:to>
      <xdr:col>11</xdr:col>
      <xdr:colOff>60325</xdr:colOff>
      <xdr:row>37</xdr:row>
      <xdr:rowOff>38100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22860</xdr:rowOff>
    </xdr:from>
    <xdr:ext cx="761365" cy="259080"/>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665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36</xdr:row>
      <xdr:rowOff>107950</xdr:rowOff>
    </xdr:from>
    <xdr:to>
      <xdr:col>6</xdr:col>
      <xdr:colOff>171450</xdr:colOff>
      <xdr:row>37</xdr:row>
      <xdr:rowOff>38100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48260</xdr:rowOff>
    </xdr:from>
    <xdr:ext cx="761365" cy="259080"/>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490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61365" cy="259080"/>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174625</xdr:colOff>
      <xdr:row>36</xdr:row>
      <xdr:rowOff>99060</xdr:rowOff>
    </xdr:from>
    <xdr:to>
      <xdr:col>24</xdr:col>
      <xdr:colOff>76200</xdr:colOff>
      <xdr:row>37</xdr:row>
      <xdr:rowOff>29210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115570</xdr:rowOff>
    </xdr:from>
    <xdr:ext cx="762000" cy="259080"/>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16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23.0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36</xdr:row>
      <xdr:rowOff>94615</xdr:rowOff>
    </xdr:from>
    <xdr:to>
      <xdr:col>20</xdr:col>
      <xdr:colOff>38100</xdr:colOff>
      <xdr:row>37</xdr:row>
      <xdr:rowOff>24765</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6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34925</xdr:rowOff>
    </xdr:from>
    <xdr:ext cx="735965" cy="259080"/>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3567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37</xdr:row>
      <xdr:rowOff>33020</xdr:rowOff>
    </xdr:from>
    <xdr:to>
      <xdr:col>15</xdr:col>
      <xdr:colOff>149225</xdr:colOff>
      <xdr:row>37</xdr:row>
      <xdr:rowOff>134620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7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144780</xdr:rowOff>
    </xdr:from>
    <xdr:ext cx="762000" cy="2584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1455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36</xdr:row>
      <xdr:rowOff>99060</xdr:rowOff>
    </xdr:from>
    <xdr:to>
      <xdr:col>11</xdr:col>
      <xdr:colOff>60325</xdr:colOff>
      <xdr:row>37</xdr:row>
      <xdr:rowOff>29210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39370</xdr:rowOff>
    </xdr:from>
    <xdr:ext cx="761365" cy="259080"/>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401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23.0</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36</xdr:row>
      <xdr:rowOff>107950</xdr:rowOff>
    </xdr:from>
    <xdr:to>
      <xdr:col>6</xdr:col>
      <xdr:colOff>171450</xdr:colOff>
      <xdr:row>37</xdr:row>
      <xdr:rowOff>38100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8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22860</xdr:rowOff>
    </xdr:from>
    <xdr:ext cx="761365" cy="259080"/>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3665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23.2</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55/151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物件費に係る経常収支比率は、類似団体平均より</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ポイント下回っている。令和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14.0</a:t>
          </a:r>
          <a:r>
            <a:rPr kumimoji="1" lang="ja-JP" altLang="ja-JP" sz="1100">
              <a:solidFill>
                <a:schemeClr val="dk1"/>
              </a:solidFill>
              <a:effectLst/>
              <a:latin typeface="+mn-lt"/>
              <a:ea typeface="+mn-ea"/>
              <a:cs typeface="+mn-cs"/>
            </a:rPr>
            <a:t>％となり、臨時財政対策債減少による経常一般財源の減少により、前年度比で</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した。行財政改革等による精査・見直しを行い、物件費の抑制に努める。</a:t>
          </a:r>
          <a:endParaRPr lang="ja-JP" altLang="ja-JP" sz="1400">
            <a:effectLst/>
          </a:endParaRPr>
        </a:p>
      </xdr:txBody>
    </xdr:sp>
    <xdr:clientData/>
  </xdr:twoCellAnchor>
  <xdr:oneCellAnchor>
    <xdr:from>
      <xdr:col>62</xdr:col>
      <xdr:colOff>6350</xdr:colOff>
      <xdr:row>9</xdr:row>
      <xdr:rowOff>107950</xdr:rowOff>
    </xdr:from>
    <xdr:ext cx="297815" cy="225425"/>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7365" cy="2584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99060</xdr:rowOff>
    </xdr:from>
    <xdr:ext cx="507365" cy="2584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156210</xdr:rowOff>
    </xdr:from>
    <xdr:ext cx="507365" cy="2584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41910</xdr:rowOff>
    </xdr:from>
    <xdr:ext cx="507365" cy="2584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99060</xdr:rowOff>
    </xdr:from>
    <xdr:ext cx="507365" cy="2584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168275</xdr:rowOff>
    </xdr:from>
    <xdr:to>
      <xdr:col>82</xdr:col>
      <xdr:colOff>107950</xdr:colOff>
      <xdr:row>20</xdr:row>
      <xdr:rowOff>140970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568575"/>
          <a:ext cx="0" cy="10013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113030</xdr:rowOff>
    </xdr:from>
    <xdr:ext cx="762000" cy="259080"/>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542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27.8</a:t>
          </a:r>
          <a:endParaRPr kumimoji="1" lang="ja-JP" altLang="en-US" sz="1000" b="1">
            <a:latin typeface="ＭＳ Ｐゴシック"/>
            <a:ea typeface="ＭＳ Ｐゴシック"/>
          </a:endParaRPr>
        </a:p>
      </xdr:txBody>
    </xdr:sp>
    <xdr:clientData/>
  </xdr:oneCellAnchor>
  <xdr:twoCellAnchor>
    <xdr:from>
      <xdr:col>82</xdr:col>
      <xdr:colOff>19050</xdr:colOff>
      <xdr:row>20</xdr:row>
      <xdr:rowOff>140970</xdr:rowOff>
    </xdr:from>
    <xdr:to>
      <xdr:col>82</xdr:col>
      <xdr:colOff>196850</xdr:colOff>
      <xdr:row>20</xdr:row>
      <xdr:rowOff>140970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569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83185</xdr:rowOff>
    </xdr:from>
    <xdr:ext cx="762000" cy="259080"/>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3120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5.9</a:t>
          </a:r>
          <a:endParaRPr kumimoji="1" lang="ja-JP" altLang="en-US" sz="1000" b="1">
            <a:latin typeface="ＭＳ Ｐゴシック"/>
            <a:ea typeface="ＭＳ Ｐゴシック"/>
          </a:endParaRPr>
        </a:p>
      </xdr:txBody>
    </xdr:sp>
    <xdr:clientData/>
  </xdr:oneCellAnchor>
  <xdr:twoCellAnchor>
    <xdr:from>
      <xdr:col>82</xdr:col>
      <xdr:colOff>19050</xdr:colOff>
      <xdr:row>14</xdr:row>
      <xdr:rowOff>168275</xdr:rowOff>
    </xdr:from>
    <xdr:to>
      <xdr:col>82</xdr:col>
      <xdr:colOff>196850</xdr:colOff>
      <xdr:row>14</xdr:row>
      <xdr:rowOff>168275</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568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154940</xdr:rowOff>
    </xdr:from>
    <xdr:to>
      <xdr:col>82</xdr:col>
      <xdr:colOff>107950</xdr:colOff>
      <xdr:row>17</xdr:row>
      <xdr:rowOff>24130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5671800" y="2898140"/>
          <a:ext cx="8382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167005</xdr:rowOff>
    </xdr:from>
    <xdr:ext cx="762000" cy="2584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91020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17</xdr:row>
      <xdr:rowOff>23495</xdr:rowOff>
    </xdr:from>
    <xdr:to>
      <xdr:col>82</xdr:col>
      <xdr:colOff>158750</xdr:colOff>
      <xdr:row>17</xdr:row>
      <xdr:rowOff>125095</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93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154940</xdr:rowOff>
    </xdr:from>
    <xdr:to>
      <xdr:col>78</xdr:col>
      <xdr:colOff>69850</xdr:colOff>
      <xdr:row>16</xdr:row>
      <xdr:rowOff>168275</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4782800" y="289814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140335</xdr:rowOff>
    </xdr:from>
    <xdr:to>
      <xdr:col>78</xdr:col>
      <xdr:colOff>120650</xdr:colOff>
      <xdr:row>17</xdr:row>
      <xdr:rowOff>70485</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883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55245</xdr:rowOff>
    </xdr:from>
    <xdr:ext cx="736600" cy="2584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296989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16</xdr:row>
      <xdr:rowOff>168275</xdr:rowOff>
    </xdr:from>
    <xdr:to>
      <xdr:col>73</xdr:col>
      <xdr:colOff>180975</xdr:colOff>
      <xdr:row>17</xdr:row>
      <xdr:rowOff>38100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3893800" y="2911475"/>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144780</xdr:rowOff>
    </xdr:from>
    <xdr:to>
      <xdr:col>74</xdr:col>
      <xdr:colOff>31750</xdr:colOff>
      <xdr:row>17</xdr:row>
      <xdr:rowOff>74930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59690</xdr:rowOff>
    </xdr:from>
    <xdr:ext cx="762000" cy="259080"/>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974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16</xdr:row>
      <xdr:rowOff>154940</xdr:rowOff>
    </xdr:from>
    <xdr:to>
      <xdr:col>69</xdr:col>
      <xdr:colOff>92075</xdr:colOff>
      <xdr:row>17</xdr:row>
      <xdr:rowOff>38100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004800" y="2898140"/>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19050</xdr:rowOff>
    </xdr:from>
    <xdr:to>
      <xdr:col>69</xdr:col>
      <xdr:colOff>142875</xdr:colOff>
      <xdr:row>17</xdr:row>
      <xdr:rowOff>120650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105410</xdr:rowOff>
    </xdr:from>
    <xdr:ext cx="761365" cy="259080"/>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3020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17</xdr:row>
      <xdr:rowOff>5080</xdr:rowOff>
    </xdr:from>
    <xdr:to>
      <xdr:col>65</xdr:col>
      <xdr:colOff>53975</xdr:colOff>
      <xdr:row>17</xdr:row>
      <xdr:rowOff>106680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91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91440</xdr:rowOff>
    </xdr:from>
    <xdr:ext cx="762000" cy="259080"/>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300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61365" cy="259080"/>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61365" cy="259080"/>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61365" cy="259080"/>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161290</xdr:rowOff>
    </xdr:from>
    <xdr:ext cx="762000" cy="259080"/>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733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14.0</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16</xdr:row>
      <xdr:rowOff>103505</xdr:rowOff>
    </xdr:from>
    <xdr:to>
      <xdr:col>78</xdr:col>
      <xdr:colOff>120650</xdr:colOff>
      <xdr:row>17</xdr:row>
      <xdr:rowOff>33655</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84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43815</xdr:rowOff>
    </xdr:from>
    <xdr:ext cx="736600" cy="2584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261556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13.1</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16</xdr:row>
      <xdr:rowOff>117475</xdr:rowOff>
    </xdr:from>
    <xdr:to>
      <xdr:col>74</xdr:col>
      <xdr:colOff>31750</xdr:colOff>
      <xdr:row>17</xdr:row>
      <xdr:rowOff>47625</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86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57785</xdr:rowOff>
    </xdr:from>
    <xdr:ext cx="762000" cy="259080"/>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26295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16</xdr:row>
      <xdr:rowOff>158750</xdr:rowOff>
    </xdr:from>
    <xdr:to>
      <xdr:col>69</xdr:col>
      <xdr:colOff>142875</xdr:colOff>
      <xdr:row>17</xdr:row>
      <xdr:rowOff>88900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90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99060</xdr:rowOff>
    </xdr:from>
    <xdr:ext cx="761365" cy="2584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26708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16</xdr:row>
      <xdr:rowOff>103505</xdr:rowOff>
    </xdr:from>
    <xdr:to>
      <xdr:col>65</xdr:col>
      <xdr:colOff>53975</xdr:colOff>
      <xdr:row>17</xdr:row>
      <xdr:rowOff>33655</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284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43815</xdr:rowOff>
    </xdr:from>
    <xdr:ext cx="762000" cy="2584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26155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13.1</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106/151</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扶助費に係る経常収支比率は</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％となり、前年度比で</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ポイント減少した。これは、</a:t>
          </a:r>
          <a:r>
            <a:rPr kumimoji="1" lang="ja-JP" altLang="en-US" sz="1100">
              <a:solidFill>
                <a:schemeClr val="dk1"/>
              </a:solidFill>
              <a:effectLst/>
              <a:latin typeface="+mn-lt"/>
              <a:ea typeface="+mn-ea"/>
              <a:cs typeface="+mn-cs"/>
            </a:rPr>
            <a:t>重度医療費や少子化による児童手当の減少が</a:t>
          </a:r>
          <a:r>
            <a:rPr kumimoji="1" lang="ja-JP" altLang="ja-JP" sz="1100">
              <a:solidFill>
                <a:schemeClr val="dk1"/>
              </a:solidFill>
              <a:effectLst/>
              <a:latin typeface="+mn-lt"/>
              <a:ea typeface="+mn-ea"/>
              <a:cs typeface="+mn-cs"/>
            </a:rPr>
            <a:t>主な要因である。類似団体との比較では、平均を</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下回っており</a:t>
          </a:r>
          <a:r>
            <a:rPr kumimoji="1" lang="ja-JP" altLang="ja-JP" sz="1100">
              <a:solidFill>
                <a:schemeClr val="dk1"/>
              </a:solidFill>
              <a:effectLst/>
              <a:latin typeface="+mn-lt"/>
              <a:ea typeface="+mn-ea"/>
              <a:cs typeface="+mn-cs"/>
            </a:rPr>
            <a:t>、全国平均及び徳島県平均</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下回る結果となった。</a:t>
          </a:r>
          <a:endParaRPr lang="ja-JP" altLang="ja-JP" sz="1400">
            <a:effectLst/>
          </a:endParaRPr>
        </a:p>
        <a:p>
          <a:r>
            <a:rPr kumimoji="1" lang="ja-JP" altLang="ja-JP" sz="1100">
              <a:solidFill>
                <a:schemeClr val="dk1"/>
              </a:solidFill>
              <a:effectLst/>
              <a:latin typeface="+mn-lt"/>
              <a:ea typeface="+mn-ea"/>
              <a:cs typeface="+mn-cs"/>
            </a:rPr>
            <a:t>　社会保障経費については、</a:t>
          </a:r>
          <a:r>
            <a:rPr kumimoji="1" lang="ja-JP" altLang="en-US" sz="1100">
              <a:solidFill>
                <a:schemeClr val="dk1"/>
              </a:solidFill>
              <a:effectLst/>
              <a:latin typeface="+mn-lt"/>
              <a:ea typeface="+mn-ea"/>
              <a:cs typeface="+mn-cs"/>
            </a:rPr>
            <a:t>高齢者人口の増加等により</a:t>
          </a:r>
          <a:r>
            <a:rPr kumimoji="1" lang="ja-JP" altLang="ja-JP" sz="1100">
              <a:solidFill>
                <a:schemeClr val="dk1"/>
              </a:solidFill>
              <a:effectLst/>
              <a:latin typeface="+mn-lt"/>
              <a:ea typeface="+mn-ea"/>
              <a:cs typeface="+mn-cs"/>
            </a:rPr>
            <a:t>今後増加が予想されることから、町単独での各種扶助経費の見直しを検討するなど扶助費の抑制を図っていく。</a:t>
          </a:r>
          <a:endParaRPr lang="ja-JP" altLang="ja-JP" sz="1400">
            <a:effectLst/>
          </a:endParaRPr>
        </a:p>
      </xdr:txBody>
    </xdr:sp>
    <xdr:clientData/>
  </xdr:twoCellAnchor>
  <xdr:oneCellAnchor>
    <xdr:from>
      <xdr:col>3</xdr:col>
      <xdr:colOff>123825</xdr:colOff>
      <xdr:row>49</xdr:row>
      <xdr:rowOff>107950</xdr:rowOff>
    </xdr:from>
    <xdr:ext cx="297815" cy="225425"/>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7365" cy="2584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62</xdr:row>
      <xdr:rowOff>29210</xdr:rowOff>
    </xdr:from>
    <xdr:to>
      <xdr:col>26</xdr:col>
      <xdr:colOff>184150</xdr:colOff>
      <xdr:row>62</xdr:row>
      <xdr:rowOff>29210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58420</xdr:rowOff>
    </xdr:from>
    <xdr:ext cx="507365" cy="259080"/>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51687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60</xdr:row>
      <xdr:rowOff>45085</xdr:rowOff>
    </xdr:from>
    <xdr:to>
      <xdr:col>26</xdr:col>
      <xdr:colOff>184150</xdr:colOff>
      <xdr:row>60</xdr:row>
      <xdr:rowOff>45085</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74930</xdr:rowOff>
    </xdr:from>
    <xdr:ext cx="507365" cy="2584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19048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61595</xdr:rowOff>
    </xdr:from>
    <xdr:to>
      <xdr:col>26</xdr:col>
      <xdr:colOff>184150</xdr:colOff>
      <xdr:row>58</xdr:row>
      <xdr:rowOff>61595</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90805</xdr:rowOff>
    </xdr:from>
    <xdr:ext cx="507365" cy="2584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86345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56</xdr:row>
      <xdr:rowOff>78105</xdr:rowOff>
    </xdr:from>
    <xdr:to>
      <xdr:col>26</xdr:col>
      <xdr:colOff>184150</xdr:colOff>
      <xdr:row>56</xdr:row>
      <xdr:rowOff>78105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107315</xdr:rowOff>
    </xdr:from>
    <xdr:ext cx="507365" cy="259080"/>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53706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3</xdr:col>
      <xdr:colOff>161925</xdr:colOff>
      <xdr:row>54</xdr:row>
      <xdr:rowOff>94615</xdr:rowOff>
    </xdr:from>
    <xdr:to>
      <xdr:col>26</xdr:col>
      <xdr:colOff>184150</xdr:colOff>
      <xdr:row>54</xdr:row>
      <xdr:rowOff>94615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123825</xdr:rowOff>
    </xdr:from>
    <xdr:ext cx="507365" cy="2584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21067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110490</xdr:rowOff>
    </xdr:from>
    <xdr:to>
      <xdr:col>26</xdr:col>
      <xdr:colOff>184150</xdr:colOff>
      <xdr:row>52</xdr:row>
      <xdr:rowOff>110490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139700</xdr:rowOff>
    </xdr:from>
    <xdr:ext cx="507365" cy="259080"/>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88365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20955</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42400"/>
          <a:ext cx="0" cy="1437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164465</xdr:rowOff>
    </xdr:from>
    <xdr:ext cx="762000" cy="259080"/>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514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a:t>
          </a:r>
          <a:endParaRPr kumimoji="1" lang="ja-JP" altLang="en-US" sz="1000" b="1">
            <a:latin typeface="ＭＳ Ｐゴシック"/>
            <a:ea typeface="ＭＳ Ｐゴシック"/>
          </a:endParaRPr>
        </a:p>
      </xdr:txBody>
    </xdr:sp>
    <xdr:clientData/>
  </xdr:oneCellAnchor>
  <xdr:twoCellAnchor>
    <xdr:from>
      <xdr:col>23</xdr:col>
      <xdr:colOff>136525</xdr:colOff>
      <xdr:row>61</xdr:row>
      <xdr:rowOff>20955</xdr:rowOff>
    </xdr:from>
    <xdr:to>
      <xdr:col>24</xdr:col>
      <xdr:colOff>114300</xdr:colOff>
      <xdr:row>61</xdr:row>
      <xdr:rowOff>20955</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4794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41910</xdr:rowOff>
    </xdr:from>
    <xdr:ext cx="762000" cy="2584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7858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a:t>
          </a:r>
          <a:endParaRPr kumimoji="1" lang="ja-JP" altLang="en-US" sz="1000" b="1">
            <a:latin typeface="ＭＳ Ｐゴシック"/>
            <a:ea typeface="ＭＳ Ｐゴシック"/>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42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86360</xdr:rowOff>
    </xdr:from>
    <xdr:to>
      <xdr:col>24</xdr:col>
      <xdr:colOff>25400</xdr:colOff>
      <xdr:row>55</xdr:row>
      <xdr:rowOff>102235</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9516110"/>
          <a:ext cx="8382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3175</xdr:rowOff>
    </xdr:from>
    <xdr:ext cx="762000" cy="259080"/>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26147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54</xdr:row>
      <xdr:rowOff>158115</xdr:rowOff>
    </xdr:from>
    <xdr:to>
      <xdr:col>24</xdr:col>
      <xdr:colOff>76200</xdr:colOff>
      <xdr:row>55</xdr:row>
      <xdr:rowOff>88265</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416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102235</xdr:rowOff>
    </xdr:from>
    <xdr:to>
      <xdr:col>19</xdr:col>
      <xdr:colOff>187325</xdr:colOff>
      <xdr:row>55</xdr:row>
      <xdr:rowOff>135255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531985"/>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141605</xdr:rowOff>
    </xdr:from>
    <xdr:to>
      <xdr:col>20</xdr:col>
      <xdr:colOff>38100</xdr:colOff>
      <xdr:row>55</xdr:row>
      <xdr:rowOff>71755</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39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81915</xdr:rowOff>
    </xdr:from>
    <xdr:ext cx="735965" cy="259080"/>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16876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55</xdr:row>
      <xdr:rowOff>135255</xdr:rowOff>
    </xdr:from>
    <xdr:to>
      <xdr:col>15</xdr:col>
      <xdr:colOff>98425</xdr:colOff>
      <xdr:row>56</xdr:row>
      <xdr:rowOff>12700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565005"/>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19050</xdr:rowOff>
    </xdr:from>
    <xdr:to>
      <xdr:col>15</xdr:col>
      <xdr:colOff>149225</xdr:colOff>
      <xdr:row>55</xdr:row>
      <xdr:rowOff>120650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130810</xdr:rowOff>
    </xdr:from>
    <xdr:ext cx="762000" cy="259080"/>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217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56</xdr:row>
      <xdr:rowOff>12700</xdr:rowOff>
    </xdr:from>
    <xdr:to>
      <xdr:col>11</xdr:col>
      <xdr:colOff>9525</xdr:colOff>
      <xdr:row>56</xdr:row>
      <xdr:rowOff>29210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961390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109220</xdr:rowOff>
    </xdr:from>
    <xdr:to>
      <xdr:col>11</xdr:col>
      <xdr:colOff>60325</xdr:colOff>
      <xdr:row>57</xdr:row>
      <xdr:rowOff>38735</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7104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23495</xdr:rowOff>
    </xdr:from>
    <xdr:ext cx="761365" cy="259080"/>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79614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56</xdr:row>
      <xdr:rowOff>92710</xdr:rowOff>
    </xdr:from>
    <xdr:to>
      <xdr:col>6</xdr:col>
      <xdr:colOff>171450</xdr:colOff>
      <xdr:row>57</xdr:row>
      <xdr:rowOff>22860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693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7620</xdr:rowOff>
    </xdr:from>
    <xdr:ext cx="761365" cy="2584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78027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61365" cy="259080"/>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174625</xdr:colOff>
      <xdr:row>55</xdr:row>
      <xdr:rowOff>35560</xdr:rowOff>
    </xdr:from>
    <xdr:to>
      <xdr:col>24</xdr:col>
      <xdr:colOff>76200</xdr:colOff>
      <xdr:row>55</xdr:row>
      <xdr:rowOff>137160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46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7620</xdr:rowOff>
    </xdr:from>
    <xdr:ext cx="762000" cy="2584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4373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55</xdr:row>
      <xdr:rowOff>52070</xdr:rowOff>
    </xdr:from>
    <xdr:to>
      <xdr:col>20</xdr:col>
      <xdr:colOff>38100</xdr:colOff>
      <xdr:row>55</xdr:row>
      <xdr:rowOff>153035</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4818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137795</xdr:rowOff>
    </xdr:from>
    <xdr:ext cx="735965" cy="259080"/>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56754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55</xdr:row>
      <xdr:rowOff>84455</xdr:rowOff>
    </xdr:from>
    <xdr:to>
      <xdr:col>15</xdr:col>
      <xdr:colOff>149225</xdr:colOff>
      <xdr:row>56</xdr:row>
      <xdr:rowOff>14605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51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170815</xdr:rowOff>
    </xdr:from>
    <xdr:ext cx="762000" cy="2584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6005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55</xdr:row>
      <xdr:rowOff>133350</xdr:rowOff>
    </xdr:from>
    <xdr:to>
      <xdr:col>11</xdr:col>
      <xdr:colOff>60325</xdr:colOff>
      <xdr:row>56</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73660</xdr:rowOff>
    </xdr:from>
    <xdr:ext cx="761365" cy="259080"/>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33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55</xdr:row>
      <xdr:rowOff>149860</xdr:rowOff>
    </xdr:from>
    <xdr:to>
      <xdr:col>6</xdr:col>
      <xdr:colOff>171450</xdr:colOff>
      <xdr:row>56</xdr:row>
      <xdr:rowOff>80010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57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90170</xdr:rowOff>
    </xdr:from>
    <xdr:ext cx="761365" cy="259080"/>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3484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3.7</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105/151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mn-lt"/>
              <a:ea typeface="+mn-ea"/>
              <a:cs typeface="+mn-cs"/>
            </a:rPr>
            <a:t>　その他に係る経常収支比率は、</a:t>
          </a:r>
          <a:r>
            <a:rPr kumimoji="1" lang="en-US" altLang="ja-JP" sz="1100">
              <a:solidFill>
                <a:schemeClr val="dk1"/>
              </a:solidFill>
              <a:effectLst/>
              <a:latin typeface="+mn-lt"/>
              <a:ea typeface="+mn-ea"/>
              <a:cs typeface="+mn-cs"/>
            </a:rPr>
            <a:t>12.2</a:t>
          </a:r>
          <a:r>
            <a:rPr kumimoji="1" lang="ja-JP" altLang="ja-JP" sz="1100">
              <a:solidFill>
                <a:schemeClr val="dk1"/>
              </a:solidFill>
              <a:effectLst/>
              <a:latin typeface="+mn-lt"/>
              <a:ea typeface="+mn-ea"/>
              <a:cs typeface="+mn-cs"/>
            </a:rPr>
            <a:t>％となった。前年度比で</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ポイント減少した。これは、令和４年度から簡易水道事業・農業集落排水事業法適用化による性質の変更が主な要因である。</a:t>
          </a:r>
          <a:endParaRPr lang="ja-JP" altLang="ja-JP">
            <a:effectLst/>
          </a:endParaRPr>
        </a:p>
        <a:p>
          <a:pPr eaLnBrk="1" fontAlgn="auto" latinLnBrk="0" hangingPunct="1"/>
          <a:r>
            <a:rPr kumimoji="1" lang="ja-JP" altLang="ja-JP" sz="1100">
              <a:solidFill>
                <a:schemeClr val="dk1"/>
              </a:solidFill>
              <a:effectLst/>
              <a:latin typeface="+mn-lt"/>
              <a:ea typeface="+mn-ea"/>
              <a:cs typeface="+mn-cs"/>
            </a:rPr>
            <a:t>また、類似団体平均を</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ポイント上回っている</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全国平均及び県平均ともに下回っている。</a:t>
          </a:r>
          <a:endParaRPr lang="ja-JP" altLang="ja-JP" sz="1400">
            <a:effectLst/>
          </a:endParaRPr>
        </a:p>
        <a:p>
          <a:r>
            <a:rPr kumimoji="1" lang="ja-JP" altLang="ja-JP" sz="1100">
              <a:solidFill>
                <a:schemeClr val="dk1"/>
              </a:solidFill>
              <a:effectLst/>
              <a:latin typeface="+mn-lt"/>
              <a:ea typeface="+mn-ea"/>
              <a:cs typeface="+mn-cs"/>
            </a:rPr>
            <a:t>　各特別会計の適切な事業運営や</a:t>
          </a:r>
          <a:r>
            <a:rPr lang="ja-JP" altLang="ja-JP" sz="1100" b="0" i="0" baseline="0">
              <a:solidFill>
                <a:schemeClr val="dk1"/>
              </a:solidFill>
              <a:effectLst/>
              <a:latin typeface="+mn-lt"/>
              <a:ea typeface="+mn-ea"/>
              <a:cs typeface="+mn-cs"/>
            </a:rPr>
            <a:t>各会計への経費節減などを求め、</a:t>
          </a:r>
          <a:r>
            <a:rPr kumimoji="1" lang="ja-JP" altLang="ja-JP" sz="1100">
              <a:solidFill>
                <a:schemeClr val="dk1"/>
              </a:solidFill>
              <a:effectLst/>
              <a:latin typeface="+mn-lt"/>
              <a:ea typeface="+mn-ea"/>
              <a:cs typeface="+mn-cs"/>
            </a:rPr>
            <a:t>抑制を図っていく。</a:t>
          </a:r>
          <a:endParaRPr lang="ja-JP" altLang="ja-JP" sz="1400">
            <a:effectLst/>
          </a:endParaRPr>
        </a:p>
      </xdr:txBody>
    </xdr:sp>
    <xdr:clientData/>
  </xdr:twoCellAnchor>
  <xdr:oneCellAnchor>
    <xdr:from>
      <xdr:col>62</xdr:col>
      <xdr:colOff>6350</xdr:colOff>
      <xdr:row>49</xdr:row>
      <xdr:rowOff>107950</xdr:rowOff>
    </xdr:from>
    <xdr:ext cx="297815" cy="22542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7365" cy="2584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414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156210</xdr:rowOff>
    </xdr:from>
    <xdr:ext cx="507365" cy="2584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2717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99060</xdr:rowOff>
    </xdr:from>
    <xdr:ext cx="507365" cy="2584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700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271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41910</xdr:rowOff>
    </xdr:from>
    <xdr:ext cx="507365" cy="2584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1287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a:extLst>
            <a:ext uri="{FF2B5EF4-FFF2-40B4-BE49-F238E27FC236}">
              <a16:creationId xmlns:a16="http://schemas.microsoft.com/office/drawing/2014/main" id="{00000000-0008-0000-0400-0000EA000000}"/>
            </a:ext>
          </a:extLst>
        </xdr:cNvPr>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29845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flipV="1">
          <a:off x="16510000" y="9271000"/>
          <a:ext cx="0" cy="1217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1905</xdr:rowOff>
    </xdr:from>
    <xdr:ext cx="762000" cy="259080"/>
    <xdr:sp macro="" textlink="">
      <xdr:nvSpPr>
        <xdr:cNvPr id="236" name="その他最小値テキスト">
          <a:extLst>
            <a:ext uri="{FF2B5EF4-FFF2-40B4-BE49-F238E27FC236}">
              <a16:creationId xmlns:a16="http://schemas.microsoft.com/office/drawing/2014/main" id="{00000000-0008-0000-0400-0000EC000000}"/>
            </a:ext>
          </a:extLst>
        </xdr:cNvPr>
        <xdr:cNvSpPr txBox="1"/>
      </xdr:nvSpPr>
      <xdr:spPr>
        <a:xfrm>
          <a:off x="16598900" y="104603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21.3</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29845</xdr:rowOff>
    </xdr:from>
    <xdr:to>
      <xdr:col>82</xdr:col>
      <xdr:colOff>196850</xdr:colOff>
      <xdr:row>61</xdr:row>
      <xdr:rowOff>29845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10488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99060</xdr:rowOff>
    </xdr:from>
    <xdr:ext cx="762000" cy="258445"/>
    <xdr:sp macro="" textlink="">
      <xdr:nvSpPr>
        <xdr:cNvPr id="238" name="その他最大値テキスト">
          <a:extLst>
            <a:ext uri="{FF2B5EF4-FFF2-40B4-BE49-F238E27FC236}">
              <a16:creationId xmlns:a16="http://schemas.microsoft.com/office/drawing/2014/main" id="{00000000-0008-0000-0400-0000EE000000}"/>
            </a:ext>
          </a:extLst>
        </xdr:cNvPr>
        <xdr:cNvSpPr txBox="1"/>
      </xdr:nvSpPr>
      <xdr:spPr>
        <a:xfrm>
          <a:off x="16598900" y="9014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927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24130</xdr:rowOff>
    </xdr:from>
    <xdr:to>
      <xdr:col>82</xdr:col>
      <xdr:colOff>107950</xdr:colOff>
      <xdr:row>58</xdr:row>
      <xdr:rowOff>155575</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5671800" y="9968230"/>
          <a:ext cx="838200" cy="131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69850</xdr:rowOff>
    </xdr:from>
    <xdr:ext cx="762000" cy="259080"/>
    <xdr:sp macro="" textlink="">
      <xdr:nvSpPr>
        <xdr:cNvPr id="241" name="その他平均値テキスト">
          <a:extLst>
            <a:ext uri="{FF2B5EF4-FFF2-40B4-BE49-F238E27FC236}">
              <a16:creationId xmlns:a16="http://schemas.microsoft.com/office/drawing/2014/main" id="{00000000-0008-0000-0400-0000F1000000}"/>
            </a:ext>
          </a:extLst>
        </xdr:cNvPr>
        <xdr:cNvSpPr txBox="1"/>
      </xdr:nvSpPr>
      <xdr:spPr>
        <a:xfrm>
          <a:off x="16598900" y="96710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10.6</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57</xdr:row>
      <xdr:rowOff>53340</xdr:rowOff>
    </xdr:from>
    <xdr:to>
      <xdr:col>82</xdr:col>
      <xdr:colOff>158750</xdr:colOff>
      <xdr:row>57</xdr:row>
      <xdr:rowOff>154940</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6459200" y="982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155575</xdr:rowOff>
    </xdr:from>
    <xdr:to>
      <xdr:col>78</xdr:col>
      <xdr:colOff>69850</xdr:colOff>
      <xdr:row>59</xdr:row>
      <xdr:rowOff>18415</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4782800" y="1009967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36195</xdr:rowOff>
    </xdr:from>
    <xdr:to>
      <xdr:col>78</xdr:col>
      <xdr:colOff>120650</xdr:colOff>
      <xdr:row>57</xdr:row>
      <xdr:rowOff>137795</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56210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147955</xdr:rowOff>
    </xdr:from>
    <xdr:ext cx="736600" cy="2584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5290800" y="957770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59</xdr:row>
      <xdr:rowOff>18415</xdr:rowOff>
    </xdr:from>
    <xdr:to>
      <xdr:col>73</xdr:col>
      <xdr:colOff>180975</xdr:colOff>
      <xdr:row>59</xdr:row>
      <xdr:rowOff>98425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3893800" y="10133965"/>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93345</xdr:rowOff>
    </xdr:from>
    <xdr:to>
      <xdr:col>74</xdr:col>
      <xdr:colOff>31750</xdr:colOff>
      <xdr:row>58</xdr:row>
      <xdr:rowOff>23495</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47320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33655</xdr:rowOff>
    </xdr:from>
    <xdr:ext cx="762000" cy="2584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4401800" y="96348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58</xdr:row>
      <xdr:rowOff>46990</xdr:rowOff>
    </xdr:from>
    <xdr:to>
      <xdr:col>69</xdr:col>
      <xdr:colOff>92075</xdr:colOff>
      <xdr:row>59</xdr:row>
      <xdr:rowOff>98425</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3004800" y="9991090"/>
          <a:ext cx="889000" cy="222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150495</xdr:rowOff>
    </xdr:from>
    <xdr:to>
      <xdr:col>69</xdr:col>
      <xdr:colOff>142875</xdr:colOff>
      <xdr:row>58</xdr:row>
      <xdr:rowOff>80645</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3843000" y="992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90805</xdr:rowOff>
    </xdr:from>
    <xdr:ext cx="761365" cy="2584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3512800" y="969200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57</xdr:row>
      <xdr:rowOff>156210</xdr:rowOff>
    </xdr:from>
    <xdr:to>
      <xdr:col>65</xdr:col>
      <xdr:colOff>53975</xdr:colOff>
      <xdr:row>58</xdr:row>
      <xdr:rowOff>86360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2954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96520</xdr:rowOff>
    </xdr:from>
    <xdr:ext cx="762000" cy="259080"/>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2623800" y="9697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61365" cy="259080"/>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455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61365" cy="259080"/>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566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61365" cy="259080"/>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788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57</xdr:row>
      <xdr:rowOff>144780</xdr:rowOff>
    </xdr:from>
    <xdr:to>
      <xdr:col>82</xdr:col>
      <xdr:colOff>158750</xdr:colOff>
      <xdr:row>58</xdr:row>
      <xdr:rowOff>74930</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6459200" y="991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116840</xdr:rowOff>
    </xdr:from>
    <xdr:ext cx="762000" cy="259080"/>
    <xdr:sp macro="" textlink="">
      <xdr:nvSpPr>
        <xdr:cNvPr id="260" name="その他該当値テキスト">
          <a:extLst>
            <a:ext uri="{FF2B5EF4-FFF2-40B4-BE49-F238E27FC236}">
              <a16:creationId xmlns:a16="http://schemas.microsoft.com/office/drawing/2014/main" id="{00000000-0008-0000-0400-000004010000}"/>
            </a:ext>
          </a:extLst>
        </xdr:cNvPr>
        <xdr:cNvSpPr txBox="1"/>
      </xdr:nvSpPr>
      <xdr:spPr>
        <a:xfrm>
          <a:off x="16598900" y="98894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58</xdr:row>
      <xdr:rowOff>104775</xdr:rowOff>
    </xdr:from>
    <xdr:to>
      <xdr:col>78</xdr:col>
      <xdr:colOff>120650</xdr:colOff>
      <xdr:row>59</xdr:row>
      <xdr:rowOff>34925</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5621000" y="1004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19685</xdr:rowOff>
    </xdr:from>
    <xdr:ext cx="736600" cy="2584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1013523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14.5</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58</xdr:row>
      <xdr:rowOff>139065</xdr:rowOff>
    </xdr:from>
    <xdr:to>
      <xdr:col>74</xdr:col>
      <xdr:colOff>31750</xdr:colOff>
      <xdr:row>59</xdr:row>
      <xdr:rowOff>69215</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4732000" y="1008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53975</xdr:rowOff>
    </xdr:from>
    <xdr:ext cx="762000" cy="2584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401800" y="101695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59</xdr:row>
      <xdr:rowOff>47625</xdr:rowOff>
    </xdr:from>
    <xdr:to>
      <xdr:col>69</xdr:col>
      <xdr:colOff>142875</xdr:colOff>
      <xdr:row>59</xdr:row>
      <xdr:rowOff>149225</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3843000" y="1016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133985</xdr:rowOff>
    </xdr:from>
    <xdr:ext cx="761365" cy="2584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1024953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57</xdr:row>
      <xdr:rowOff>167640</xdr:rowOff>
    </xdr:from>
    <xdr:to>
      <xdr:col>65</xdr:col>
      <xdr:colOff>53975</xdr:colOff>
      <xdr:row>58</xdr:row>
      <xdr:rowOff>97790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2954000" y="994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82550</xdr:rowOff>
    </xdr:from>
    <xdr:ext cx="762000" cy="259080"/>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10026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123/151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補助費等に係る経常収支比率は、</a:t>
          </a:r>
          <a:r>
            <a:rPr kumimoji="1" lang="en-US" altLang="ja-JP" sz="1100">
              <a:solidFill>
                <a:schemeClr val="dk1"/>
              </a:solidFill>
              <a:effectLst/>
              <a:latin typeface="+mn-lt"/>
              <a:ea typeface="+mn-ea"/>
              <a:cs typeface="+mn-cs"/>
            </a:rPr>
            <a:t>16.7</a:t>
          </a:r>
          <a:r>
            <a:rPr kumimoji="1" lang="ja-JP" altLang="ja-JP" sz="1100">
              <a:solidFill>
                <a:schemeClr val="dk1"/>
              </a:solidFill>
              <a:effectLst/>
              <a:latin typeface="+mn-lt"/>
              <a:ea typeface="+mn-ea"/>
              <a:cs typeface="+mn-cs"/>
            </a:rPr>
            <a:t>％となり、前年度から</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した。類似団体との比較では、平均を</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ポイント上回っている。また、全国平均及び徳島県平均を上回る結果となった。</a:t>
          </a:r>
          <a:r>
            <a:rPr kumimoji="1" lang="ja-JP" altLang="en-US" sz="1100">
              <a:solidFill>
                <a:schemeClr val="dk1"/>
              </a:solidFill>
              <a:effectLst/>
              <a:latin typeface="+mn-lt"/>
              <a:ea typeface="+mn-ea"/>
              <a:cs typeface="+mn-cs"/>
            </a:rPr>
            <a:t>これは、令和４年度から簡易水道事業・農業集落排水事業法適用化による性質の変更が</a:t>
          </a:r>
          <a:r>
            <a:rPr kumimoji="1" lang="ja-JP" altLang="ja-JP" sz="1100">
              <a:solidFill>
                <a:schemeClr val="dk1"/>
              </a:solidFill>
              <a:effectLst/>
              <a:latin typeface="+mn-lt"/>
              <a:ea typeface="+mn-ea"/>
              <a:cs typeface="+mn-cs"/>
            </a:rPr>
            <a:t>主な要因である。</a:t>
          </a:r>
          <a:endParaRPr lang="ja-JP" altLang="ja-JP" sz="1400">
            <a:effectLst/>
          </a:endParaRPr>
        </a:p>
        <a:p>
          <a:r>
            <a:rPr kumimoji="1" lang="ja-JP" altLang="ja-JP" sz="1100">
              <a:solidFill>
                <a:schemeClr val="dk1"/>
              </a:solidFill>
              <a:effectLst/>
              <a:latin typeface="+mn-lt"/>
              <a:ea typeface="+mn-ea"/>
              <a:cs typeface="+mn-cs"/>
            </a:rPr>
            <a:t>　今後も引き続き適正な補助金の交付を行い、公平性・公益性の確保に努める。</a:t>
          </a:r>
          <a:endParaRPr lang="ja-JP" altLang="ja-JP" sz="1400">
            <a:effectLst/>
          </a:endParaRPr>
        </a:p>
      </xdr:txBody>
    </xdr:sp>
    <xdr:clientData/>
  </xdr:twoCellAnchor>
  <xdr:oneCellAnchor>
    <xdr:from>
      <xdr:col>62</xdr:col>
      <xdr:colOff>6350</xdr:colOff>
      <xdr:row>29</xdr:row>
      <xdr:rowOff>107950</xdr:rowOff>
    </xdr:from>
    <xdr:ext cx="297815" cy="22542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2407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7365" cy="2584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938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7365" cy="2584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6957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7365" cy="2584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499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7365" cy="2584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042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7365" cy="2584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5585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a:extLst>
            <a:ext uri="{FF2B5EF4-FFF2-40B4-BE49-F238E27FC236}">
              <a16:creationId xmlns:a16="http://schemas.microsoft.com/office/drawing/2014/main" id="{00000000-0008-0000-0400-000024010000}"/>
            </a:ext>
          </a:extLst>
        </xdr:cNvPr>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49530</xdr:rowOff>
    </xdr:from>
    <xdr:to>
      <xdr:col>82</xdr:col>
      <xdr:colOff>107950</xdr:colOff>
      <xdr:row>40</xdr:row>
      <xdr:rowOff>149860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flipV="1">
          <a:off x="16510000" y="5878830"/>
          <a:ext cx="0" cy="11290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121920</xdr:rowOff>
    </xdr:from>
    <xdr:ext cx="762000" cy="258445"/>
    <xdr:sp macro="" textlink="">
      <xdr:nvSpPr>
        <xdr:cNvPr id="294" name="補助費等最小値テキスト">
          <a:extLst>
            <a:ext uri="{FF2B5EF4-FFF2-40B4-BE49-F238E27FC236}">
              <a16:creationId xmlns:a16="http://schemas.microsoft.com/office/drawing/2014/main" id="{00000000-0008-0000-0400-000026010000}"/>
            </a:ext>
          </a:extLst>
        </xdr:cNvPr>
        <xdr:cNvSpPr txBox="1"/>
      </xdr:nvSpPr>
      <xdr:spPr>
        <a:xfrm>
          <a:off x="16598900" y="69799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28.0</a:t>
          </a:r>
          <a:endParaRPr kumimoji="1" lang="ja-JP" altLang="en-US" sz="1000" b="1">
            <a:latin typeface="ＭＳ Ｐゴシック"/>
            <a:ea typeface="ＭＳ Ｐゴシック"/>
          </a:endParaRPr>
        </a:p>
      </xdr:txBody>
    </xdr:sp>
    <xdr:clientData/>
  </xdr:oneCellAnchor>
  <xdr:twoCellAnchor>
    <xdr:from>
      <xdr:col>82</xdr:col>
      <xdr:colOff>19050</xdr:colOff>
      <xdr:row>40</xdr:row>
      <xdr:rowOff>149860</xdr:rowOff>
    </xdr:from>
    <xdr:to>
      <xdr:col>82</xdr:col>
      <xdr:colOff>196850</xdr:colOff>
      <xdr:row>40</xdr:row>
      <xdr:rowOff>149860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7007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135890</xdr:rowOff>
    </xdr:from>
    <xdr:ext cx="762000" cy="259080"/>
    <xdr:sp macro="" textlink="">
      <xdr:nvSpPr>
        <xdr:cNvPr id="296" name="補助費等最大値テキスト">
          <a:extLst>
            <a:ext uri="{FF2B5EF4-FFF2-40B4-BE49-F238E27FC236}">
              <a16:creationId xmlns:a16="http://schemas.microsoft.com/office/drawing/2014/main" id="{00000000-0008-0000-0400-000028010000}"/>
            </a:ext>
          </a:extLst>
        </xdr:cNvPr>
        <xdr:cNvSpPr txBox="1"/>
      </xdr:nvSpPr>
      <xdr:spPr>
        <a:xfrm>
          <a:off x="16598900" y="5622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49530</xdr:rowOff>
    </xdr:from>
    <xdr:to>
      <xdr:col>82</xdr:col>
      <xdr:colOff>196850</xdr:colOff>
      <xdr:row>34</xdr:row>
      <xdr:rowOff>49530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5878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10160</xdr:rowOff>
    </xdr:from>
    <xdr:to>
      <xdr:col>82</xdr:col>
      <xdr:colOff>107950</xdr:colOff>
      <xdr:row>37</xdr:row>
      <xdr:rowOff>147320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5671800" y="6353810"/>
          <a:ext cx="8382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101600</xdr:rowOff>
    </xdr:from>
    <xdr:ext cx="762000" cy="259080"/>
    <xdr:sp macro="" textlink="">
      <xdr:nvSpPr>
        <xdr:cNvPr id="299" name="補助費等平均値テキスト">
          <a:extLst>
            <a:ext uri="{FF2B5EF4-FFF2-40B4-BE49-F238E27FC236}">
              <a16:creationId xmlns:a16="http://schemas.microsoft.com/office/drawing/2014/main" id="{00000000-0008-0000-0400-00002B010000}"/>
            </a:ext>
          </a:extLst>
        </xdr:cNvPr>
        <xdr:cNvSpPr txBox="1"/>
      </xdr:nvSpPr>
      <xdr:spPr>
        <a:xfrm>
          <a:off x="16598900" y="61023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85090</xdr:rowOff>
    </xdr:from>
    <xdr:to>
      <xdr:col>82</xdr:col>
      <xdr:colOff>158750</xdr:colOff>
      <xdr:row>37</xdr:row>
      <xdr:rowOff>15240</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6459200" y="625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10160</xdr:rowOff>
    </xdr:from>
    <xdr:to>
      <xdr:col>78</xdr:col>
      <xdr:colOff>69850</xdr:colOff>
      <xdr:row>37</xdr:row>
      <xdr:rowOff>29210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4782800" y="635381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62230</xdr:rowOff>
    </xdr:from>
    <xdr:to>
      <xdr:col>78</xdr:col>
      <xdr:colOff>120650</xdr:colOff>
      <xdr:row>36</xdr:row>
      <xdr:rowOff>163830</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562100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2540</xdr:rowOff>
    </xdr:from>
    <xdr:ext cx="736600" cy="259080"/>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5290800" y="60032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37</xdr:row>
      <xdr:rowOff>29210</xdr:rowOff>
    </xdr:from>
    <xdr:to>
      <xdr:col>73</xdr:col>
      <xdr:colOff>180975</xdr:colOff>
      <xdr:row>37</xdr:row>
      <xdr:rowOff>29210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3893800" y="63728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85090</xdr:rowOff>
    </xdr:from>
    <xdr:to>
      <xdr:col>74</xdr:col>
      <xdr:colOff>31750</xdr:colOff>
      <xdr:row>37</xdr:row>
      <xdr:rowOff>15240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4732000" y="625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25400</xdr:rowOff>
    </xdr:from>
    <xdr:ext cx="762000" cy="259080"/>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4401800" y="6026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35</xdr:row>
      <xdr:rowOff>106680</xdr:rowOff>
    </xdr:from>
    <xdr:to>
      <xdr:col>69</xdr:col>
      <xdr:colOff>92075</xdr:colOff>
      <xdr:row>37</xdr:row>
      <xdr:rowOff>29210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3004800" y="6107430"/>
          <a:ext cx="889000" cy="265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163195</xdr:rowOff>
    </xdr:from>
    <xdr:to>
      <xdr:col>69</xdr:col>
      <xdr:colOff>142875</xdr:colOff>
      <xdr:row>37</xdr:row>
      <xdr:rowOff>93345</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3843000" y="633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78105</xdr:rowOff>
    </xdr:from>
    <xdr:ext cx="761365" cy="2584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3512800" y="642175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153670</xdr:rowOff>
    </xdr:from>
    <xdr:to>
      <xdr:col>65</xdr:col>
      <xdr:colOff>53975</xdr:colOff>
      <xdr:row>37</xdr:row>
      <xdr:rowOff>83820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29540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68580</xdr:rowOff>
    </xdr:from>
    <xdr:ext cx="762000" cy="259080"/>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2623800" y="6412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61365" cy="259080"/>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455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61365" cy="259080"/>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566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61365" cy="259080"/>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788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37</xdr:row>
      <xdr:rowOff>96520</xdr:rowOff>
    </xdr:from>
    <xdr:to>
      <xdr:col>82</xdr:col>
      <xdr:colOff>158750</xdr:colOff>
      <xdr:row>38</xdr:row>
      <xdr:rowOff>26670</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6459200" y="644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68580</xdr:rowOff>
    </xdr:from>
    <xdr:ext cx="762000" cy="259080"/>
    <xdr:sp macro="" textlink="">
      <xdr:nvSpPr>
        <xdr:cNvPr id="318" name="補助費等該当値テキスト">
          <a:extLst>
            <a:ext uri="{FF2B5EF4-FFF2-40B4-BE49-F238E27FC236}">
              <a16:creationId xmlns:a16="http://schemas.microsoft.com/office/drawing/2014/main" id="{00000000-0008-0000-0400-00003E010000}"/>
            </a:ext>
          </a:extLst>
        </xdr:cNvPr>
        <xdr:cNvSpPr txBox="1"/>
      </xdr:nvSpPr>
      <xdr:spPr>
        <a:xfrm>
          <a:off x="16598900" y="6412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16.7</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36</xdr:row>
      <xdr:rowOff>130810</xdr:rowOff>
    </xdr:from>
    <xdr:to>
      <xdr:col>78</xdr:col>
      <xdr:colOff>120650</xdr:colOff>
      <xdr:row>37</xdr:row>
      <xdr:rowOff>60960</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5621000" y="630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45720</xdr:rowOff>
    </xdr:from>
    <xdr:ext cx="736600" cy="259080"/>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290800" y="63893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36</xdr:row>
      <xdr:rowOff>149225</xdr:rowOff>
    </xdr:from>
    <xdr:to>
      <xdr:col>74</xdr:col>
      <xdr:colOff>31750</xdr:colOff>
      <xdr:row>37</xdr:row>
      <xdr:rowOff>79375</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4732000" y="632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64135</xdr:rowOff>
    </xdr:from>
    <xdr:ext cx="762000" cy="2584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4077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14.1</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36</xdr:row>
      <xdr:rowOff>149225</xdr:rowOff>
    </xdr:from>
    <xdr:to>
      <xdr:col>69</xdr:col>
      <xdr:colOff>142875</xdr:colOff>
      <xdr:row>37</xdr:row>
      <xdr:rowOff>79375</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3843000" y="632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89535</xdr:rowOff>
    </xdr:from>
    <xdr:ext cx="761365" cy="2584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09028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35</xdr:row>
      <xdr:rowOff>55880</xdr:rowOff>
    </xdr:from>
    <xdr:to>
      <xdr:col>65</xdr:col>
      <xdr:colOff>53975</xdr:colOff>
      <xdr:row>35</xdr:row>
      <xdr:rowOff>157480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2954000" y="605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167640</xdr:rowOff>
    </xdr:from>
    <xdr:ext cx="762000" cy="2584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58254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57/151</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1100">
              <a:solidFill>
                <a:schemeClr val="dk1"/>
              </a:solidFill>
              <a:effectLst/>
              <a:latin typeface="+mn-lt"/>
              <a:ea typeface="+mn-ea"/>
              <a:cs typeface="+mn-cs"/>
            </a:rPr>
            <a:t>　公債費に係る経常収支比率は、類似団体平均を</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ポイント下回っており、前年度比で</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した。これは、</a:t>
          </a:r>
          <a:r>
            <a:rPr kumimoji="1" lang="ja-JP" altLang="en-US" sz="1100">
              <a:solidFill>
                <a:schemeClr val="dk1"/>
              </a:solidFill>
              <a:effectLst/>
              <a:latin typeface="+mn-lt"/>
              <a:ea typeface="+mn-ea"/>
              <a:cs typeface="+mn-cs"/>
            </a:rPr>
            <a:t>臨時財政対策債減少</a:t>
          </a:r>
          <a:r>
            <a:rPr kumimoji="1" lang="ja-JP" altLang="ja-JP" sz="1100">
              <a:solidFill>
                <a:schemeClr val="dk1"/>
              </a:solidFill>
              <a:effectLst/>
              <a:latin typeface="+mn-lt"/>
              <a:ea typeface="+mn-ea"/>
              <a:cs typeface="+mn-cs"/>
            </a:rPr>
            <a:t>による経常一般財源の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が主な要因である。</a:t>
          </a:r>
          <a:endParaRPr lang="ja-JP" altLang="ja-JP" sz="1400">
            <a:effectLst/>
          </a:endParaRPr>
        </a:p>
        <a:p>
          <a:r>
            <a:rPr kumimoji="1" lang="ja-JP" altLang="ja-JP" sz="1100">
              <a:solidFill>
                <a:schemeClr val="dk1"/>
              </a:solidFill>
              <a:effectLst/>
              <a:latin typeface="+mn-lt"/>
              <a:ea typeface="+mn-ea"/>
              <a:cs typeface="+mn-cs"/>
            </a:rPr>
            <a:t>　地方債を伴う普通建設事業については、将来世代の負担となることから、厳選した事業の選択や実施により地方債発行の抑制に努める。</a:t>
          </a:r>
          <a:endParaRPr lang="ja-JP" altLang="ja-JP" sz="1400">
            <a:effectLst/>
          </a:endParaRPr>
        </a:p>
      </xdr:txBody>
    </xdr:sp>
    <xdr:clientData/>
  </xdr:twoCellAnchor>
  <xdr:oneCellAnchor>
    <xdr:from>
      <xdr:col>3</xdr:col>
      <xdr:colOff>123825</xdr:colOff>
      <xdr:row>69</xdr:row>
      <xdr:rowOff>107950</xdr:rowOff>
    </xdr:from>
    <xdr:ext cx="297815" cy="22542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723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7365" cy="2584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254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3810</xdr:rowOff>
    </xdr:from>
    <xdr:ext cx="507365" cy="259080"/>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389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137160</xdr:rowOff>
    </xdr:from>
    <xdr:ext cx="507365" cy="259080"/>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51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507365" cy="2584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12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60960</xdr:rowOff>
    </xdr:from>
    <xdr:ext cx="507365" cy="259080"/>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74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22860</xdr:rowOff>
    </xdr:from>
    <xdr:ext cx="507365" cy="259080"/>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367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130810</xdr:rowOff>
    </xdr:from>
    <xdr:to>
      <xdr:col>24</xdr:col>
      <xdr:colOff>25400</xdr:colOff>
      <xdr:row>81</xdr:row>
      <xdr:rowOff>35560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flipV="1">
          <a:off x="4826000" y="12646660"/>
          <a:ext cx="0" cy="1276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7620</xdr:rowOff>
    </xdr:from>
    <xdr:ext cx="762000" cy="258445"/>
    <xdr:sp macro="" textlink="">
      <xdr:nvSpPr>
        <xdr:cNvPr id="354" name="公債費最小値テキスト">
          <a:extLst>
            <a:ext uri="{FF2B5EF4-FFF2-40B4-BE49-F238E27FC236}">
              <a16:creationId xmlns:a16="http://schemas.microsoft.com/office/drawing/2014/main" id="{00000000-0008-0000-0400-000062010000}"/>
            </a:ext>
          </a:extLst>
        </xdr:cNvPr>
        <xdr:cNvSpPr txBox="1"/>
      </xdr:nvSpPr>
      <xdr:spPr>
        <a:xfrm>
          <a:off x="4914900" y="138950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37.1</a:t>
          </a:r>
          <a:endParaRPr kumimoji="1" lang="ja-JP" altLang="en-US" sz="1000" b="1">
            <a:latin typeface="ＭＳ Ｐゴシック"/>
            <a:ea typeface="ＭＳ Ｐゴシック"/>
          </a:endParaRPr>
        </a:p>
      </xdr:txBody>
    </xdr:sp>
    <xdr:clientData/>
  </xdr:oneCellAnchor>
  <xdr:twoCellAnchor>
    <xdr:from>
      <xdr:col>23</xdr:col>
      <xdr:colOff>136525</xdr:colOff>
      <xdr:row>81</xdr:row>
      <xdr:rowOff>35560</xdr:rowOff>
    </xdr:from>
    <xdr:to>
      <xdr:col>24</xdr:col>
      <xdr:colOff>114300</xdr:colOff>
      <xdr:row>81</xdr:row>
      <xdr:rowOff>35560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3923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45720</xdr:rowOff>
    </xdr:from>
    <xdr:ext cx="762000" cy="259080"/>
    <xdr:sp macro="" textlink="">
      <xdr:nvSpPr>
        <xdr:cNvPr id="356" name="公債費最大値テキスト">
          <a:extLst>
            <a:ext uri="{FF2B5EF4-FFF2-40B4-BE49-F238E27FC236}">
              <a16:creationId xmlns:a16="http://schemas.microsoft.com/office/drawing/2014/main" id="{00000000-0008-0000-0400-000064010000}"/>
            </a:ext>
          </a:extLst>
        </xdr:cNvPr>
        <xdr:cNvSpPr txBox="1"/>
      </xdr:nvSpPr>
      <xdr:spPr>
        <a:xfrm>
          <a:off x="4914900" y="12390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a:t>
          </a:r>
          <a:endParaRPr kumimoji="1" lang="ja-JP" altLang="en-US" sz="1000" b="1">
            <a:latin typeface="ＭＳ Ｐゴシック"/>
            <a:ea typeface="ＭＳ Ｐゴシック"/>
          </a:endParaRPr>
        </a:p>
      </xdr:txBody>
    </xdr:sp>
    <xdr:clientData/>
  </xdr:oneCellAnchor>
  <xdr:twoCellAnchor>
    <xdr:from>
      <xdr:col>23</xdr:col>
      <xdr:colOff>136525</xdr:colOff>
      <xdr:row>73</xdr:row>
      <xdr:rowOff>130810</xdr:rowOff>
    </xdr:from>
    <xdr:to>
      <xdr:col>24</xdr:col>
      <xdr:colOff>114300</xdr:colOff>
      <xdr:row>73</xdr:row>
      <xdr:rowOff>130810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2646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85090</xdr:rowOff>
    </xdr:from>
    <xdr:to>
      <xdr:col>24</xdr:col>
      <xdr:colOff>25400</xdr:colOff>
      <xdr:row>76</xdr:row>
      <xdr:rowOff>104140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3987800" y="1311529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86360</xdr:rowOff>
    </xdr:from>
    <xdr:ext cx="762000" cy="258445"/>
    <xdr:sp macro="" textlink="">
      <xdr:nvSpPr>
        <xdr:cNvPr id="359" name="公債費平均値テキスト">
          <a:extLst>
            <a:ext uri="{FF2B5EF4-FFF2-40B4-BE49-F238E27FC236}">
              <a16:creationId xmlns:a16="http://schemas.microsoft.com/office/drawing/2014/main" id="{00000000-0008-0000-0400-000067010000}"/>
            </a:ext>
          </a:extLst>
        </xdr:cNvPr>
        <xdr:cNvSpPr txBox="1"/>
      </xdr:nvSpPr>
      <xdr:spPr>
        <a:xfrm>
          <a:off x="4914900" y="1311656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85090</xdr:rowOff>
    </xdr:from>
    <xdr:to>
      <xdr:col>19</xdr:col>
      <xdr:colOff>187325</xdr:colOff>
      <xdr:row>76</xdr:row>
      <xdr:rowOff>111760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3098800" y="1311529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80010</xdr:rowOff>
    </xdr:from>
    <xdr:to>
      <xdr:col>20</xdr:col>
      <xdr:colOff>38100</xdr:colOff>
      <xdr:row>77</xdr:row>
      <xdr:rowOff>10160</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3937000" y="1311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166370</xdr:rowOff>
    </xdr:from>
    <xdr:ext cx="735965" cy="2584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3606800" y="1319657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76</xdr:row>
      <xdr:rowOff>111760</xdr:rowOff>
    </xdr:from>
    <xdr:to>
      <xdr:col>15</xdr:col>
      <xdr:colOff>98425</xdr:colOff>
      <xdr:row>76</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2209800" y="1314196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110490</xdr:rowOff>
    </xdr:from>
    <xdr:to>
      <xdr:col>15</xdr:col>
      <xdr:colOff>149225</xdr:colOff>
      <xdr:row>77</xdr:row>
      <xdr:rowOff>40640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048000" y="1314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25400</xdr:rowOff>
    </xdr:from>
    <xdr:ext cx="762000" cy="259080"/>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717800" y="13227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76</xdr:row>
      <xdr:rowOff>127000</xdr:rowOff>
    </xdr:from>
    <xdr:to>
      <xdr:col>11</xdr:col>
      <xdr:colOff>9525</xdr:colOff>
      <xdr:row>76</xdr:row>
      <xdr:rowOff>165100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1320800" y="131572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140970</xdr:rowOff>
    </xdr:from>
    <xdr:to>
      <xdr:col>11</xdr:col>
      <xdr:colOff>60325</xdr:colOff>
      <xdr:row>77</xdr:row>
      <xdr:rowOff>71120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55880</xdr:rowOff>
    </xdr:from>
    <xdr:ext cx="761365" cy="259080"/>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1828800" y="132575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76</xdr:row>
      <xdr:rowOff>152400</xdr:rowOff>
    </xdr:from>
    <xdr:to>
      <xdr:col>6</xdr:col>
      <xdr:colOff>171450</xdr:colOff>
      <xdr:row>77</xdr:row>
      <xdr:rowOff>82550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1270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67310</xdr:rowOff>
    </xdr:from>
    <xdr:ext cx="761365" cy="259080"/>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939800" y="1326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61365" cy="259080"/>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882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174625</xdr:colOff>
      <xdr:row>76</xdr:row>
      <xdr:rowOff>53340</xdr:rowOff>
    </xdr:from>
    <xdr:to>
      <xdr:col>24</xdr:col>
      <xdr:colOff>76200</xdr:colOff>
      <xdr:row>76</xdr:row>
      <xdr:rowOff>154940</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4775200" y="1308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69850</xdr:rowOff>
    </xdr:from>
    <xdr:ext cx="762000" cy="259080"/>
    <xdr:sp macro="" textlink="">
      <xdr:nvSpPr>
        <xdr:cNvPr id="378" name="公債費該当値テキスト">
          <a:extLst>
            <a:ext uri="{FF2B5EF4-FFF2-40B4-BE49-F238E27FC236}">
              <a16:creationId xmlns:a16="http://schemas.microsoft.com/office/drawing/2014/main" id="{00000000-0008-0000-0400-00007A010000}"/>
            </a:ext>
          </a:extLst>
        </xdr:cNvPr>
        <xdr:cNvSpPr txBox="1"/>
      </xdr:nvSpPr>
      <xdr:spPr>
        <a:xfrm>
          <a:off x="4914900" y="12928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76</xdr:row>
      <xdr:rowOff>34290</xdr:rowOff>
    </xdr:from>
    <xdr:to>
      <xdr:col>20</xdr:col>
      <xdr:colOff>38100</xdr:colOff>
      <xdr:row>76</xdr:row>
      <xdr:rowOff>135890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937000" y="1306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146050</xdr:rowOff>
    </xdr:from>
    <xdr:ext cx="735965" cy="2584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283335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76</xdr:row>
      <xdr:rowOff>60960</xdr:rowOff>
    </xdr:from>
    <xdr:to>
      <xdr:col>15</xdr:col>
      <xdr:colOff>149225</xdr:colOff>
      <xdr:row>76</xdr:row>
      <xdr:rowOff>162560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048000" y="1309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1270</xdr:rowOff>
    </xdr:from>
    <xdr:ext cx="762000" cy="259080"/>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2860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76</xdr:row>
      <xdr:rowOff>76200</xdr:rowOff>
    </xdr:from>
    <xdr:to>
      <xdr:col>11</xdr:col>
      <xdr:colOff>60325</xdr:colOff>
      <xdr:row>77</xdr:row>
      <xdr:rowOff>6350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2159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16510</xdr:rowOff>
    </xdr:from>
    <xdr:ext cx="761365" cy="259080"/>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28752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17.0</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76</xdr:row>
      <xdr:rowOff>114300</xdr:rowOff>
    </xdr:from>
    <xdr:to>
      <xdr:col>6</xdr:col>
      <xdr:colOff>171450</xdr:colOff>
      <xdr:row>77</xdr:row>
      <xdr:rowOff>44450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1270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54610</xdr:rowOff>
    </xdr:from>
    <xdr:ext cx="761365" cy="2584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29133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18.0</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108/151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75.4</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公債費以外に係る経常収支比率は、全国平均及び県平均ともに下回っているが、類似団体平均を</a:t>
          </a:r>
          <a:r>
            <a:rPr kumimoji="1" lang="en-US" altLang="ja-JP" sz="1100">
              <a:solidFill>
                <a:schemeClr val="dk1"/>
              </a:solidFill>
              <a:effectLst/>
              <a:latin typeface="+mn-lt"/>
              <a:ea typeface="+mn-ea"/>
              <a:cs typeface="+mn-cs"/>
            </a:rPr>
            <a:t>3.9</a:t>
          </a:r>
          <a:r>
            <a:rPr kumimoji="1" lang="ja-JP" altLang="ja-JP" sz="1100">
              <a:solidFill>
                <a:schemeClr val="dk1"/>
              </a:solidFill>
              <a:effectLst/>
              <a:latin typeface="+mn-lt"/>
              <a:ea typeface="+mn-ea"/>
              <a:cs typeface="+mn-cs"/>
            </a:rPr>
            <a:t>ポイント上回っている。令和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68.9</a:t>
          </a:r>
          <a:r>
            <a:rPr kumimoji="1" lang="ja-JP" altLang="ja-JP" sz="1100">
              <a:solidFill>
                <a:schemeClr val="dk1"/>
              </a:solidFill>
              <a:effectLst/>
              <a:latin typeface="+mn-lt"/>
              <a:ea typeface="+mn-ea"/>
              <a:cs typeface="+mn-cs"/>
            </a:rPr>
            <a:t>％となり、前年度比で</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した。これは、</a:t>
          </a:r>
          <a:r>
            <a:rPr kumimoji="1" lang="ja-JP" altLang="en-US" sz="1100">
              <a:solidFill>
                <a:schemeClr val="dk1"/>
              </a:solidFill>
              <a:effectLst/>
              <a:latin typeface="+mn-lt"/>
              <a:ea typeface="+mn-ea"/>
              <a:cs typeface="+mn-cs"/>
            </a:rPr>
            <a:t>臨時財政対策債減少</a:t>
          </a:r>
          <a:r>
            <a:rPr kumimoji="1" lang="ja-JP" altLang="ja-JP" sz="1100">
              <a:solidFill>
                <a:schemeClr val="dk1"/>
              </a:solidFill>
              <a:effectLst/>
              <a:latin typeface="+mn-lt"/>
              <a:ea typeface="+mn-ea"/>
              <a:cs typeface="+mn-cs"/>
            </a:rPr>
            <a:t>による経常一般財源の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が主な要因である。</a:t>
          </a:r>
          <a:endParaRPr lang="ja-JP" altLang="ja-JP" sz="1400">
            <a:effectLst/>
          </a:endParaRPr>
        </a:p>
        <a:p>
          <a:r>
            <a:rPr kumimoji="1" lang="ja-JP" altLang="ja-JP" sz="1100">
              <a:solidFill>
                <a:schemeClr val="dk1"/>
              </a:solidFill>
              <a:effectLst/>
              <a:latin typeface="+mn-lt"/>
              <a:ea typeface="+mn-ea"/>
              <a:cs typeface="+mn-cs"/>
            </a:rPr>
            <a:t>　今後も人件費や特別会計への繰出金等の抑制を図り、健全な財政運営に努める。</a:t>
          </a:r>
          <a:endParaRPr lang="ja-JP" altLang="ja-JP" sz="1400">
            <a:effectLst/>
          </a:endParaRPr>
        </a:p>
      </xdr:txBody>
    </xdr:sp>
    <xdr:clientData/>
  </xdr:twoCellAnchor>
  <xdr:oneCellAnchor>
    <xdr:from>
      <xdr:col>62</xdr:col>
      <xdr:colOff>6350</xdr:colOff>
      <xdr:row>69</xdr:row>
      <xdr:rowOff>107950</xdr:rowOff>
    </xdr:from>
    <xdr:ext cx="297815" cy="22542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2407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7365" cy="2584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3810</xdr:rowOff>
    </xdr:from>
    <xdr:ext cx="507365" cy="259080"/>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89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137160</xdr:rowOff>
    </xdr:from>
    <xdr:ext cx="507365" cy="259080"/>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51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99060</xdr:rowOff>
    </xdr:from>
    <xdr:ext cx="507365" cy="2584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12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60960</xdr:rowOff>
    </xdr:from>
    <xdr:ext cx="507365" cy="259080"/>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74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22860</xdr:rowOff>
    </xdr:from>
    <xdr:ext cx="507365" cy="259080"/>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367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7365" cy="2584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1986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3" name="公債費以外グラフ枠">
          <a:extLst>
            <a:ext uri="{FF2B5EF4-FFF2-40B4-BE49-F238E27FC236}">
              <a16:creationId xmlns:a16="http://schemas.microsoft.com/office/drawing/2014/main" id="{00000000-0008-0000-0400-00009D010000}"/>
            </a:ext>
          </a:extLst>
        </xdr:cNvPr>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157480</xdr:rowOff>
    </xdr:from>
    <xdr:to>
      <xdr:col>82</xdr:col>
      <xdr:colOff>107950</xdr:colOff>
      <xdr:row>82</xdr:row>
      <xdr:rowOff>58420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flipV="1">
          <a:off x="16510000" y="12673330"/>
          <a:ext cx="0" cy="14439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30480</xdr:rowOff>
    </xdr:from>
    <xdr:ext cx="762000" cy="258445"/>
    <xdr:sp macro="" textlink="">
      <xdr:nvSpPr>
        <xdr:cNvPr id="415" name="公債費以外最小値テキスト">
          <a:extLst>
            <a:ext uri="{FF2B5EF4-FFF2-40B4-BE49-F238E27FC236}">
              <a16:creationId xmlns:a16="http://schemas.microsoft.com/office/drawing/2014/main" id="{00000000-0008-0000-0400-00009F010000}"/>
            </a:ext>
          </a:extLst>
        </xdr:cNvPr>
        <xdr:cNvSpPr txBox="1"/>
      </xdr:nvSpPr>
      <xdr:spPr>
        <a:xfrm>
          <a:off x="16598900" y="140893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82.2</a:t>
          </a:r>
          <a:endParaRPr kumimoji="1" lang="ja-JP" altLang="en-US" sz="1000" b="1">
            <a:latin typeface="ＭＳ Ｐゴシック"/>
            <a:ea typeface="ＭＳ Ｐゴシック"/>
          </a:endParaRPr>
        </a:p>
      </xdr:txBody>
    </xdr:sp>
    <xdr:clientData/>
  </xdr:oneCellAnchor>
  <xdr:twoCellAnchor>
    <xdr:from>
      <xdr:col>82</xdr:col>
      <xdr:colOff>19050</xdr:colOff>
      <xdr:row>82</xdr:row>
      <xdr:rowOff>58420</xdr:rowOff>
    </xdr:from>
    <xdr:to>
      <xdr:col>82</xdr:col>
      <xdr:colOff>196850</xdr:colOff>
      <xdr:row>82</xdr:row>
      <xdr:rowOff>58420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6421100" y="14117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72390</xdr:rowOff>
    </xdr:from>
    <xdr:ext cx="762000" cy="259080"/>
    <xdr:sp macro="" textlink="">
      <xdr:nvSpPr>
        <xdr:cNvPr id="417" name="公債費以外最大値テキスト">
          <a:extLst>
            <a:ext uri="{FF2B5EF4-FFF2-40B4-BE49-F238E27FC236}">
              <a16:creationId xmlns:a16="http://schemas.microsoft.com/office/drawing/2014/main" id="{00000000-0008-0000-0400-0000A1010000}"/>
            </a:ext>
          </a:extLst>
        </xdr:cNvPr>
        <xdr:cNvSpPr txBox="1"/>
      </xdr:nvSpPr>
      <xdr:spPr>
        <a:xfrm>
          <a:off x="16598900" y="12416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44.3</a:t>
          </a:r>
          <a:endParaRPr kumimoji="1" lang="ja-JP" altLang="en-US" sz="1000" b="1">
            <a:latin typeface="ＭＳ Ｐゴシック"/>
            <a:ea typeface="ＭＳ Ｐゴシック"/>
          </a:endParaRPr>
        </a:p>
      </xdr:txBody>
    </xdr:sp>
    <xdr:clientData/>
  </xdr:oneCellAnchor>
  <xdr:twoCellAnchor>
    <xdr:from>
      <xdr:col>82</xdr:col>
      <xdr:colOff>19050</xdr:colOff>
      <xdr:row>73</xdr:row>
      <xdr:rowOff>157480</xdr:rowOff>
    </xdr:from>
    <xdr:to>
      <xdr:col>82</xdr:col>
      <xdr:colOff>196850</xdr:colOff>
      <xdr:row>73</xdr:row>
      <xdr:rowOff>157480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2673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5080</xdr:rowOff>
    </xdr:from>
    <xdr:to>
      <xdr:col>82</xdr:col>
      <xdr:colOff>107950</xdr:colOff>
      <xdr:row>79</xdr:row>
      <xdr:rowOff>66040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5671800" y="13549630"/>
          <a:ext cx="8382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54610</xdr:rowOff>
    </xdr:from>
    <xdr:ext cx="762000" cy="258445"/>
    <xdr:sp macro="" textlink="">
      <xdr:nvSpPr>
        <xdr:cNvPr id="420" name="公債費以外平均値テキスト">
          <a:extLst>
            <a:ext uri="{FF2B5EF4-FFF2-40B4-BE49-F238E27FC236}">
              <a16:creationId xmlns:a16="http://schemas.microsoft.com/office/drawing/2014/main" id="{00000000-0008-0000-0400-0000A4010000}"/>
            </a:ext>
          </a:extLst>
        </xdr:cNvPr>
        <xdr:cNvSpPr txBox="1"/>
      </xdr:nvSpPr>
      <xdr:spPr>
        <a:xfrm>
          <a:off x="16598900" y="1325626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78</xdr:row>
      <xdr:rowOff>38100</xdr:rowOff>
    </xdr:from>
    <xdr:to>
      <xdr:col>82</xdr:col>
      <xdr:colOff>158750</xdr:colOff>
      <xdr:row>78</xdr:row>
      <xdr:rowOff>139700</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64592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5080</xdr:rowOff>
    </xdr:from>
    <xdr:to>
      <xdr:col>78</xdr:col>
      <xdr:colOff>69850</xdr:colOff>
      <xdr:row>79</xdr:row>
      <xdr:rowOff>153670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4782800" y="13549630"/>
          <a:ext cx="889000" cy="148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106680</xdr:rowOff>
    </xdr:from>
    <xdr:to>
      <xdr:col>78</xdr:col>
      <xdr:colOff>120650</xdr:colOff>
      <xdr:row>78</xdr:row>
      <xdr:rowOff>36830</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56210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46990</xdr:rowOff>
    </xdr:from>
    <xdr:ext cx="736600" cy="259080"/>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5290800" y="130771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79</xdr:row>
      <xdr:rowOff>153670</xdr:rowOff>
    </xdr:from>
    <xdr:to>
      <xdr:col>73</xdr:col>
      <xdr:colOff>180975</xdr:colOff>
      <xdr:row>79</xdr:row>
      <xdr:rowOff>165100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3893800" y="1369822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87630</xdr:rowOff>
    </xdr:from>
    <xdr:to>
      <xdr:col>74</xdr:col>
      <xdr:colOff>31750</xdr:colOff>
      <xdr:row>79</xdr:row>
      <xdr:rowOff>17780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4732000" y="1346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27940</xdr:rowOff>
    </xdr:from>
    <xdr:ext cx="762000" cy="259080"/>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4401800" y="13229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77</xdr:row>
      <xdr:rowOff>104140</xdr:rowOff>
    </xdr:from>
    <xdr:to>
      <xdr:col>69</xdr:col>
      <xdr:colOff>92075</xdr:colOff>
      <xdr:row>79</xdr:row>
      <xdr:rowOff>165100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3004800" y="13305790"/>
          <a:ext cx="889000" cy="403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79</xdr:row>
      <xdr:rowOff>34290</xdr:rowOff>
    </xdr:from>
    <xdr:to>
      <xdr:col>69</xdr:col>
      <xdr:colOff>142875</xdr:colOff>
      <xdr:row>79</xdr:row>
      <xdr:rowOff>135890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3843000" y="1357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146050</xdr:rowOff>
    </xdr:from>
    <xdr:ext cx="761365" cy="2584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3512800" y="1334770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79</xdr:row>
      <xdr:rowOff>15240</xdr:rowOff>
    </xdr:from>
    <xdr:to>
      <xdr:col>65</xdr:col>
      <xdr:colOff>53975</xdr:colOff>
      <xdr:row>79</xdr:row>
      <xdr:rowOff>116840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2954000" y="1355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101600</xdr:rowOff>
    </xdr:from>
    <xdr:ext cx="762000" cy="259080"/>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2623800" y="13646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68.9</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61365" cy="259080"/>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455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61365" cy="259080"/>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566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61365" cy="259080"/>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788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79</xdr:row>
      <xdr:rowOff>15240</xdr:rowOff>
    </xdr:from>
    <xdr:to>
      <xdr:col>82</xdr:col>
      <xdr:colOff>158750</xdr:colOff>
      <xdr:row>79</xdr:row>
      <xdr:rowOff>116840</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6459200" y="1355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158750</xdr:rowOff>
    </xdr:from>
    <xdr:ext cx="762000" cy="259080"/>
    <xdr:sp macro="" textlink="">
      <xdr:nvSpPr>
        <xdr:cNvPr id="439" name="公債費以外該当値テキスト">
          <a:extLst>
            <a:ext uri="{FF2B5EF4-FFF2-40B4-BE49-F238E27FC236}">
              <a16:creationId xmlns:a16="http://schemas.microsoft.com/office/drawing/2014/main" id="{00000000-0008-0000-0400-0000B7010000}"/>
            </a:ext>
          </a:extLst>
        </xdr:cNvPr>
        <xdr:cNvSpPr txBox="1"/>
      </xdr:nvSpPr>
      <xdr:spPr>
        <a:xfrm>
          <a:off x="16598900" y="13531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68.9</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78</xdr:row>
      <xdr:rowOff>125730</xdr:rowOff>
    </xdr:from>
    <xdr:to>
      <xdr:col>78</xdr:col>
      <xdr:colOff>120650</xdr:colOff>
      <xdr:row>79</xdr:row>
      <xdr:rowOff>55880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5621000" y="1349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40640</xdr:rowOff>
    </xdr:from>
    <xdr:ext cx="736600" cy="2584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290800" y="1358519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67.3</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79</xdr:row>
      <xdr:rowOff>102870</xdr:rowOff>
    </xdr:from>
    <xdr:to>
      <xdr:col>74</xdr:col>
      <xdr:colOff>31750</xdr:colOff>
      <xdr:row>80</xdr:row>
      <xdr:rowOff>33020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4732000" y="1364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17780</xdr:rowOff>
    </xdr:from>
    <xdr:ext cx="762000" cy="2584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401800" y="137337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71.2</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79</xdr:row>
      <xdr:rowOff>114300</xdr:rowOff>
    </xdr:from>
    <xdr:to>
      <xdr:col>69</xdr:col>
      <xdr:colOff>142875</xdr:colOff>
      <xdr:row>80</xdr:row>
      <xdr:rowOff>44450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3843000" y="1365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29210</xdr:rowOff>
    </xdr:from>
    <xdr:ext cx="761365" cy="2584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512800" y="137452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77</xdr:row>
      <xdr:rowOff>53340</xdr:rowOff>
    </xdr:from>
    <xdr:to>
      <xdr:col>65</xdr:col>
      <xdr:colOff>53975</xdr:colOff>
      <xdr:row>77</xdr:row>
      <xdr:rowOff>154940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2954000" y="1325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165100</xdr:rowOff>
    </xdr:from>
    <xdr:ext cx="762000" cy="259080"/>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623800" y="13023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60.9</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徳島県勝浦町</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4</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0845" cy="274955"/>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0845"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109220</xdr:rowOff>
    </xdr:from>
    <xdr:ext cx="762000" cy="2584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43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70485</xdr:rowOff>
    </xdr:from>
    <xdr:ext cx="762000" cy="259080"/>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32385</xdr:rowOff>
    </xdr:from>
    <xdr:ext cx="762000" cy="2584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166370</xdr:rowOff>
    </xdr:from>
    <xdr:ext cx="762000" cy="2584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13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127635</xdr:rowOff>
    </xdr:from>
    <xdr:ext cx="762000" cy="259080"/>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84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83820</xdr:rowOff>
    </xdr:from>
    <xdr:to>
      <xdr:col>29</xdr:col>
      <xdr:colOff>127000</xdr:colOff>
      <xdr:row>18</xdr:row>
      <xdr:rowOff>132715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a:xfrm flipV="1">
          <a:off x="5651500" y="2188845"/>
          <a:ext cx="0" cy="107759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104775</xdr:rowOff>
    </xdr:from>
    <xdr:ext cx="761365" cy="259080"/>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385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151,858</a:t>
          </a:r>
          <a:endParaRPr kumimoji="1" lang="ja-JP" altLang="en-US" sz="1000" b="1">
            <a:latin typeface="ＭＳ Ｐゴシック"/>
            <a:ea typeface="ＭＳ Ｐゴシック"/>
          </a:endParaRPr>
        </a:p>
      </xdr:txBody>
    </xdr:sp>
    <xdr:clientData/>
  </xdr:oneCellAnchor>
  <xdr:twoCellAnchor>
    <xdr:from>
      <xdr:col>29</xdr:col>
      <xdr:colOff>38100</xdr:colOff>
      <xdr:row>18</xdr:row>
      <xdr:rowOff>132715</xdr:rowOff>
    </xdr:from>
    <xdr:to>
      <xdr:col>30</xdr:col>
      <xdr:colOff>25400</xdr:colOff>
      <xdr:row>18</xdr:row>
      <xdr:rowOff>132715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a:xfrm>
          <a:off x="5562600" y="326644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170180</xdr:rowOff>
    </xdr:from>
    <xdr:ext cx="761365" cy="259080"/>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93230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717,548</a:t>
          </a:r>
          <a:endParaRPr kumimoji="1" lang="ja-JP" altLang="en-US" sz="1000" b="1">
            <a:latin typeface="ＭＳ Ｐゴシック"/>
            <a:ea typeface="ＭＳ Ｐゴシック"/>
          </a:endParaRPr>
        </a:p>
      </xdr:txBody>
    </xdr:sp>
    <xdr:clientData/>
  </xdr:oneCellAnchor>
  <xdr:twoCellAnchor>
    <xdr:from>
      <xdr:col>29</xdr:col>
      <xdr:colOff>38100</xdr:colOff>
      <xdr:row>12</xdr:row>
      <xdr:rowOff>83820</xdr:rowOff>
    </xdr:from>
    <xdr:to>
      <xdr:col>30</xdr:col>
      <xdr:colOff>25400</xdr:colOff>
      <xdr:row>12</xdr:row>
      <xdr:rowOff>83820</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a:xfrm>
          <a:off x="5562600" y="218884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94615</xdr:rowOff>
    </xdr:from>
    <xdr:to>
      <xdr:col>29</xdr:col>
      <xdr:colOff>127000</xdr:colOff>
      <xdr:row>18</xdr:row>
      <xdr:rowOff>123825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a:xfrm flipV="1">
          <a:off x="5003800" y="3228340"/>
          <a:ext cx="647700" cy="292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34290</xdr:rowOff>
    </xdr:from>
    <xdr:ext cx="761365" cy="259080"/>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825115"/>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275,669</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17</xdr:row>
      <xdr:rowOff>17780</xdr:rowOff>
    </xdr:from>
    <xdr:to>
      <xdr:col>29</xdr:col>
      <xdr:colOff>177800</xdr:colOff>
      <xdr:row>17</xdr:row>
      <xdr:rowOff>119380</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a:xfrm>
          <a:off x="5600700" y="29800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123825</xdr:rowOff>
    </xdr:from>
    <xdr:to>
      <xdr:col>26</xdr:col>
      <xdr:colOff>50800</xdr:colOff>
      <xdr:row>18</xdr:row>
      <xdr:rowOff>135890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a:xfrm flipV="1">
          <a:off x="4305300" y="3257550"/>
          <a:ext cx="698500" cy="120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36830</xdr:rowOff>
    </xdr:from>
    <xdr:to>
      <xdr:col>26</xdr:col>
      <xdr:colOff>101600</xdr:colOff>
      <xdr:row>17</xdr:row>
      <xdr:rowOff>138430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a:xfrm>
          <a:off x="4953000" y="29991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148590</xdr:rowOff>
    </xdr:from>
    <xdr:ext cx="736600" cy="259080"/>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7679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265,695</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18</xdr:row>
      <xdr:rowOff>135890</xdr:rowOff>
    </xdr:from>
    <xdr:to>
      <xdr:col>22</xdr:col>
      <xdr:colOff>114300</xdr:colOff>
      <xdr:row>18</xdr:row>
      <xdr:rowOff>136525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a:xfrm flipV="1">
          <a:off x="3606800" y="3269615"/>
          <a:ext cx="698500" cy="6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50800</xdr:rowOff>
    </xdr:from>
    <xdr:to>
      <xdr:col>22</xdr:col>
      <xdr:colOff>165100</xdr:colOff>
      <xdr:row>17</xdr:row>
      <xdr:rowOff>152400</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a:xfrm>
          <a:off x="4254500" y="30130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162560</xdr:rowOff>
    </xdr:from>
    <xdr:ext cx="762000" cy="259080"/>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7819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258,255</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18</xdr:row>
      <xdr:rowOff>136525</xdr:rowOff>
    </xdr:from>
    <xdr:to>
      <xdr:col>18</xdr:col>
      <xdr:colOff>177800</xdr:colOff>
      <xdr:row>19</xdr:row>
      <xdr:rowOff>31115</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a:xfrm flipV="1">
          <a:off x="2908300" y="3270250"/>
          <a:ext cx="698500" cy="660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29210</xdr:rowOff>
    </xdr:from>
    <xdr:to>
      <xdr:col>19</xdr:col>
      <xdr:colOff>38100</xdr:colOff>
      <xdr:row>18</xdr:row>
      <xdr:rowOff>130810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a:xfrm>
          <a:off x="3556000" y="31629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140970</xdr:rowOff>
    </xdr:from>
    <xdr:ext cx="762000" cy="259080"/>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9317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179,649</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18</xdr:row>
      <xdr:rowOff>32385</xdr:rowOff>
    </xdr:from>
    <xdr:to>
      <xdr:col>15</xdr:col>
      <xdr:colOff>101600</xdr:colOff>
      <xdr:row>18</xdr:row>
      <xdr:rowOff>133985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a:xfrm>
          <a:off x="2857500" y="31661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144145</xdr:rowOff>
    </xdr:from>
    <xdr:ext cx="762000" cy="2584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9349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177,914</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61365" cy="259080"/>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29</xdr:col>
      <xdr:colOff>76200</xdr:colOff>
      <xdr:row>18</xdr:row>
      <xdr:rowOff>43815</xdr:rowOff>
    </xdr:from>
    <xdr:to>
      <xdr:col>29</xdr:col>
      <xdr:colOff>177800</xdr:colOff>
      <xdr:row>18</xdr:row>
      <xdr:rowOff>145415</xdr:rowOff>
    </xdr:to>
    <xdr:sp macro="" textlink="">
      <xdr:nvSpPr>
        <xdr:cNvPr id="68" name="楕円 67">
          <a:extLst>
            <a:ext uri="{FF2B5EF4-FFF2-40B4-BE49-F238E27FC236}">
              <a16:creationId xmlns:a16="http://schemas.microsoft.com/office/drawing/2014/main" id="{00000000-0008-0000-0500-000044000000}"/>
            </a:ext>
          </a:extLst>
        </xdr:cNvPr>
        <xdr:cNvSpPr/>
      </xdr:nvSpPr>
      <xdr:spPr>
        <a:xfrm>
          <a:off x="5600700" y="31775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123825</xdr:rowOff>
    </xdr:from>
    <xdr:ext cx="761365" cy="2584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08610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172,155</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18</xdr:row>
      <xdr:rowOff>73025</xdr:rowOff>
    </xdr:from>
    <xdr:to>
      <xdr:col>26</xdr:col>
      <xdr:colOff>101600</xdr:colOff>
      <xdr:row>19</xdr:row>
      <xdr:rowOff>3175</xdr:rowOff>
    </xdr:to>
    <xdr:sp macro="" textlink="">
      <xdr:nvSpPr>
        <xdr:cNvPr id="70" name="楕円 69">
          <a:extLst>
            <a:ext uri="{FF2B5EF4-FFF2-40B4-BE49-F238E27FC236}">
              <a16:creationId xmlns:a16="http://schemas.microsoft.com/office/drawing/2014/main" id="{00000000-0008-0000-0500-000046000000}"/>
            </a:ext>
          </a:extLst>
        </xdr:cNvPr>
        <xdr:cNvSpPr/>
      </xdr:nvSpPr>
      <xdr:spPr>
        <a:xfrm>
          <a:off x="4953000" y="32067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159385</xdr:rowOff>
    </xdr:from>
    <xdr:ext cx="736600" cy="2584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29311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156,791</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18</xdr:row>
      <xdr:rowOff>85090</xdr:rowOff>
    </xdr:from>
    <xdr:to>
      <xdr:col>22</xdr:col>
      <xdr:colOff>165100</xdr:colOff>
      <xdr:row>19</xdr:row>
      <xdr:rowOff>15240</xdr:rowOff>
    </xdr:to>
    <xdr:sp macro="" textlink="">
      <xdr:nvSpPr>
        <xdr:cNvPr id="72" name="楕円 71">
          <a:extLst>
            <a:ext uri="{FF2B5EF4-FFF2-40B4-BE49-F238E27FC236}">
              <a16:creationId xmlns:a16="http://schemas.microsoft.com/office/drawing/2014/main" id="{00000000-0008-0000-0500-000048000000}"/>
            </a:ext>
          </a:extLst>
        </xdr:cNvPr>
        <xdr:cNvSpPr/>
      </xdr:nvSpPr>
      <xdr:spPr>
        <a:xfrm>
          <a:off x="4254500" y="32188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171450</xdr:rowOff>
    </xdr:from>
    <xdr:ext cx="762000" cy="259080"/>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305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150,391</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18</xdr:row>
      <xdr:rowOff>86360</xdr:rowOff>
    </xdr:from>
    <xdr:to>
      <xdr:col>19</xdr:col>
      <xdr:colOff>38100</xdr:colOff>
      <xdr:row>19</xdr:row>
      <xdr:rowOff>15875</xdr:rowOff>
    </xdr:to>
    <xdr:sp macro="" textlink="">
      <xdr:nvSpPr>
        <xdr:cNvPr id="74" name="楕円 73">
          <a:extLst>
            <a:ext uri="{FF2B5EF4-FFF2-40B4-BE49-F238E27FC236}">
              <a16:creationId xmlns:a16="http://schemas.microsoft.com/office/drawing/2014/main" id="{00000000-0008-0000-0500-00004A000000}"/>
            </a:ext>
          </a:extLst>
        </xdr:cNvPr>
        <xdr:cNvSpPr/>
      </xdr:nvSpPr>
      <xdr:spPr>
        <a:xfrm>
          <a:off x="3556000" y="322008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635</xdr:rowOff>
    </xdr:from>
    <xdr:ext cx="762000" cy="259080"/>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305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149,977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18</xdr:row>
      <xdr:rowOff>151765</xdr:rowOff>
    </xdr:from>
    <xdr:to>
      <xdr:col>15</xdr:col>
      <xdr:colOff>101600</xdr:colOff>
      <xdr:row>19</xdr:row>
      <xdr:rowOff>81915</xdr:rowOff>
    </xdr:to>
    <xdr:sp macro="" textlink="">
      <xdr:nvSpPr>
        <xdr:cNvPr id="76" name="楕円 75">
          <a:extLst>
            <a:ext uri="{FF2B5EF4-FFF2-40B4-BE49-F238E27FC236}">
              <a16:creationId xmlns:a16="http://schemas.microsoft.com/office/drawing/2014/main" id="{00000000-0008-0000-0500-00004C000000}"/>
            </a:ext>
          </a:extLst>
        </xdr:cNvPr>
        <xdr:cNvSpPr/>
      </xdr:nvSpPr>
      <xdr:spPr>
        <a:xfrm>
          <a:off x="2857500" y="32854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66675</xdr:rowOff>
    </xdr:from>
    <xdr:ext cx="762000" cy="2584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3718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115,253</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0845" cy="275590"/>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084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a:xfrm>
          <a:off x="2159000" y="74803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213995</xdr:rowOff>
    </xdr:from>
    <xdr:ext cx="762000" cy="2584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3386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a:xfrm>
          <a:off x="2159000" y="70231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270510</xdr:rowOff>
    </xdr:from>
    <xdr:ext cx="762000" cy="2584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a:xfrm>
          <a:off x="2159000" y="65659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156210</xdr:rowOff>
    </xdr:from>
    <xdr:ext cx="762000" cy="257810"/>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a:xfrm>
          <a:off x="2159000" y="61087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41910</xdr:rowOff>
    </xdr:from>
    <xdr:ext cx="762000" cy="257810"/>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84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8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154940</xdr:rowOff>
    </xdr:from>
    <xdr:to>
      <xdr:col>29</xdr:col>
      <xdr:colOff>127000</xdr:colOff>
      <xdr:row>38</xdr:row>
      <xdr:rowOff>116205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a:xfrm flipV="1">
          <a:off x="5651500" y="6422390"/>
          <a:ext cx="0" cy="116141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88265</xdr:rowOff>
    </xdr:from>
    <xdr:ext cx="761365" cy="257810"/>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555865"/>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-22,627</a:t>
          </a:r>
          <a:endParaRPr kumimoji="1" lang="ja-JP" altLang="en-US" sz="1000" b="1">
            <a:latin typeface="ＭＳ Ｐゴシック"/>
            <a:ea typeface="ＭＳ Ｐゴシック"/>
          </a:endParaRPr>
        </a:p>
      </xdr:txBody>
    </xdr:sp>
    <xdr:clientData/>
  </xdr:oneCellAnchor>
  <xdr:twoCellAnchor>
    <xdr:from>
      <xdr:col>29</xdr:col>
      <xdr:colOff>38100</xdr:colOff>
      <xdr:row>38</xdr:row>
      <xdr:rowOff>116205</xdr:rowOff>
    </xdr:from>
    <xdr:to>
      <xdr:col>30</xdr:col>
      <xdr:colOff>25400</xdr:colOff>
      <xdr:row>38</xdr:row>
      <xdr:rowOff>116205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a:xfrm>
          <a:off x="5562600" y="758380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240665</xdr:rowOff>
    </xdr:from>
    <xdr:ext cx="761365" cy="25971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6165215"/>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231,424</a:t>
          </a:r>
          <a:endParaRPr kumimoji="1" lang="ja-JP" altLang="en-US" sz="1000" b="1">
            <a:latin typeface="ＭＳ Ｐゴシック"/>
            <a:ea typeface="ＭＳ Ｐゴシック"/>
          </a:endParaRPr>
        </a:p>
      </xdr:txBody>
    </xdr:sp>
    <xdr:clientData/>
  </xdr:oneCellAnchor>
  <xdr:twoCellAnchor>
    <xdr:from>
      <xdr:col>29</xdr:col>
      <xdr:colOff>38100</xdr:colOff>
      <xdr:row>34</xdr:row>
      <xdr:rowOff>154940</xdr:rowOff>
    </xdr:from>
    <xdr:to>
      <xdr:col>30</xdr:col>
      <xdr:colOff>25400</xdr:colOff>
      <xdr:row>34</xdr:row>
      <xdr:rowOff>154940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a:xfrm>
          <a:off x="5562600" y="642239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243205</xdr:rowOff>
    </xdr:from>
    <xdr:to>
      <xdr:col>29</xdr:col>
      <xdr:colOff>127000</xdr:colOff>
      <xdr:row>37</xdr:row>
      <xdr:rowOff>251460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a:xfrm flipV="1">
          <a:off x="5003800" y="7367905"/>
          <a:ext cx="647700" cy="82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60325</xdr:rowOff>
    </xdr:from>
    <xdr:ext cx="761365" cy="259080"/>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7013575"/>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57,054</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37</xdr:row>
      <xdr:rowOff>44450</xdr:rowOff>
    </xdr:from>
    <xdr:to>
      <xdr:col>29</xdr:col>
      <xdr:colOff>177800</xdr:colOff>
      <xdr:row>37</xdr:row>
      <xdr:rowOff>145415</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a:xfrm>
          <a:off x="5600700" y="716915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251460</xdr:rowOff>
    </xdr:from>
    <xdr:to>
      <xdr:col>26</xdr:col>
      <xdr:colOff>50800</xdr:colOff>
      <xdr:row>37</xdr:row>
      <xdr:rowOff>263525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a:xfrm flipV="1">
          <a:off x="4305300" y="7376160"/>
          <a:ext cx="698500" cy="120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67310</xdr:rowOff>
    </xdr:from>
    <xdr:to>
      <xdr:col>26</xdr:col>
      <xdr:colOff>101600</xdr:colOff>
      <xdr:row>37</xdr:row>
      <xdr:rowOff>168275</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a:xfrm>
          <a:off x="4953000" y="719201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6985</xdr:rowOff>
    </xdr:from>
    <xdr:ext cx="736600" cy="2584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96023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52,112</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37</xdr:row>
      <xdr:rowOff>263525</xdr:rowOff>
    </xdr:from>
    <xdr:to>
      <xdr:col>22</xdr:col>
      <xdr:colOff>114300</xdr:colOff>
      <xdr:row>37</xdr:row>
      <xdr:rowOff>271780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a:xfrm flipV="1">
          <a:off x="3606800" y="7388225"/>
          <a:ext cx="698500" cy="82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88900</xdr:rowOff>
    </xdr:from>
    <xdr:to>
      <xdr:col>22</xdr:col>
      <xdr:colOff>165100</xdr:colOff>
      <xdr:row>37</xdr:row>
      <xdr:rowOff>191135</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a:xfrm>
          <a:off x="4254500" y="721360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29210</xdr:rowOff>
    </xdr:from>
    <xdr:ext cx="762000" cy="257810"/>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982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47,285</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37</xdr:row>
      <xdr:rowOff>271780</xdr:rowOff>
    </xdr:from>
    <xdr:to>
      <xdr:col>18</xdr:col>
      <xdr:colOff>177800</xdr:colOff>
      <xdr:row>37</xdr:row>
      <xdr:rowOff>279400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a:xfrm flipV="1">
          <a:off x="2908300" y="7396480"/>
          <a:ext cx="698500" cy="76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132080</xdr:rowOff>
    </xdr:from>
    <xdr:to>
      <xdr:col>19</xdr:col>
      <xdr:colOff>38100</xdr:colOff>
      <xdr:row>37</xdr:row>
      <xdr:rowOff>232410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a:xfrm>
          <a:off x="3556000" y="7256780"/>
          <a:ext cx="10160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71755</xdr:rowOff>
    </xdr:from>
    <xdr:ext cx="762000" cy="25971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702500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37,889</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37</xdr:row>
      <xdr:rowOff>128905</xdr:rowOff>
    </xdr:from>
    <xdr:to>
      <xdr:col>15</xdr:col>
      <xdr:colOff>101600</xdr:colOff>
      <xdr:row>37</xdr:row>
      <xdr:rowOff>231140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a:xfrm>
          <a:off x="2857500" y="725360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69850</xdr:rowOff>
    </xdr:from>
    <xdr:ext cx="762000" cy="259080"/>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7023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38,314</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61365" cy="259080"/>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29</xdr:col>
      <xdr:colOff>76200</xdr:colOff>
      <xdr:row>37</xdr:row>
      <xdr:rowOff>192405</xdr:rowOff>
    </xdr:from>
    <xdr:to>
      <xdr:col>29</xdr:col>
      <xdr:colOff>177800</xdr:colOff>
      <xdr:row>37</xdr:row>
      <xdr:rowOff>294640</xdr:rowOff>
    </xdr:to>
    <xdr:sp macro="" textlink="">
      <xdr:nvSpPr>
        <xdr:cNvPr id="128" name="楕円 127">
          <a:extLst>
            <a:ext uri="{FF2B5EF4-FFF2-40B4-BE49-F238E27FC236}">
              <a16:creationId xmlns:a16="http://schemas.microsoft.com/office/drawing/2014/main" id="{00000000-0008-0000-0500-000080000000}"/>
            </a:ext>
          </a:extLst>
        </xdr:cNvPr>
        <xdr:cNvSpPr/>
      </xdr:nvSpPr>
      <xdr:spPr>
        <a:xfrm>
          <a:off x="5600700" y="731710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165100</xdr:rowOff>
    </xdr:from>
    <xdr:ext cx="761365" cy="259080"/>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72898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24,515</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37</xdr:row>
      <xdr:rowOff>200660</xdr:rowOff>
    </xdr:from>
    <xdr:to>
      <xdr:col>26</xdr:col>
      <xdr:colOff>101600</xdr:colOff>
      <xdr:row>37</xdr:row>
      <xdr:rowOff>300990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a:xfrm>
          <a:off x="4953000" y="7325360"/>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286385</xdr:rowOff>
    </xdr:from>
    <xdr:ext cx="736600" cy="259080"/>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41108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22,881</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37</xdr:row>
      <xdr:rowOff>212725</xdr:rowOff>
    </xdr:from>
    <xdr:to>
      <xdr:col>22</xdr:col>
      <xdr:colOff>165100</xdr:colOff>
      <xdr:row>37</xdr:row>
      <xdr:rowOff>314960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a:xfrm>
          <a:off x="4254500" y="733742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298450</xdr:rowOff>
    </xdr:from>
    <xdr:ext cx="762000" cy="259080"/>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423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20,164</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37</xdr:row>
      <xdr:rowOff>220345</xdr:rowOff>
    </xdr:from>
    <xdr:to>
      <xdr:col>19</xdr:col>
      <xdr:colOff>38100</xdr:colOff>
      <xdr:row>37</xdr:row>
      <xdr:rowOff>322580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a:xfrm>
          <a:off x="3556000" y="734504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307975</xdr:rowOff>
    </xdr:from>
    <xdr:ext cx="762000" cy="259080"/>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432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18,291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228600</xdr:rowOff>
    </xdr:from>
    <xdr:to>
      <xdr:col>15</xdr:col>
      <xdr:colOff>101600</xdr:colOff>
      <xdr:row>37</xdr:row>
      <xdr:rowOff>330835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a:xfrm>
          <a:off x="2857500" y="735330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316230</xdr:rowOff>
    </xdr:from>
    <xdr:ext cx="762000" cy="2584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4409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16,487</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徳島県勝浦町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4,825
4,791
69.83
4,422,095
4,006,322
327,579
2,552,457
3,238,032</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5.1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84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84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148/151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80,523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97,227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250" cy="224790"/>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38</xdr:row>
      <xdr:rowOff>73660</xdr:rowOff>
    </xdr:from>
    <xdr:ext cx="248285" cy="259080"/>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36</xdr:row>
      <xdr:rowOff>35560</xdr:rowOff>
    </xdr:from>
    <xdr:ext cx="594995" cy="259080"/>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370" y="6207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168910</xdr:rowOff>
    </xdr:from>
    <xdr:ext cx="594995" cy="2584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370" y="5826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130810</xdr:rowOff>
    </xdr:from>
    <xdr:ext cx="594995" cy="259080"/>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370" y="544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92710</xdr:rowOff>
    </xdr:from>
    <xdr:ext cx="594995" cy="259080"/>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370" y="506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27</xdr:row>
      <xdr:rowOff>54610</xdr:rowOff>
    </xdr:from>
    <xdr:ext cx="685165" cy="2584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200" y="4683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128905</xdr:rowOff>
    </xdr:from>
    <xdr:to>
      <xdr:col>24</xdr:col>
      <xdr:colOff>62865</xdr:colOff>
      <xdr:row>38</xdr:row>
      <xdr:rowOff>1270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443855"/>
          <a:ext cx="1270" cy="10725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5080</xdr:rowOff>
    </xdr:from>
    <xdr:ext cx="598805" cy="259080"/>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201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112,772</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1270</xdr:rowOff>
    </xdr:from>
    <xdr:to>
      <xdr:col>24</xdr:col>
      <xdr:colOff>152400</xdr:colOff>
      <xdr:row>38</xdr:row>
      <xdr:rowOff>1270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16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75565</xdr:rowOff>
    </xdr:from>
    <xdr:ext cx="598805" cy="2584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21906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675,576</a:t>
          </a:r>
          <a:endParaRPr kumimoji="1" lang="ja-JP" altLang="en-US" sz="1000" b="1">
            <a:latin typeface="ＭＳ Ｐゴシック"/>
            <a:ea typeface="ＭＳ Ｐゴシック"/>
          </a:endParaRPr>
        </a:p>
      </xdr:txBody>
    </xdr:sp>
    <xdr:clientData/>
  </xdr:oneCellAnchor>
  <xdr:twoCellAnchor>
    <xdr:from>
      <xdr:col>23</xdr:col>
      <xdr:colOff>165100</xdr:colOff>
      <xdr:row>31</xdr:row>
      <xdr:rowOff>128905</xdr:rowOff>
    </xdr:from>
    <xdr:to>
      <xdr:col>24</xdr:col>
      <xdr:colOff>152400</xdr:colOff>
      <xdr:row>31</xdr:row>
      <xdr:rowOff>128905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4438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118745</xdr:rowOff>
    </xdr:from>
    <xdr:to>
      <xdr:col>24</xdr:col>
      <xdr:colOff>63500</xdr:colOff>
      <xdr:row>37</xdr:row>
      <xdr:rowOff>129540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462395"/>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74930</xdr:rowOff>
    </xdr:from>
    <xdr:ext cx="598805" cy="2584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07568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239,803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52070</xdr:rowOff>
    </xdr:from>
    <xdr:to>
      <xdr:col>24</xdr:col>
      <xdr:colOff>114300</xdr:colOff>
      <xdr:row>36</xdr:row>
      <xdr:rowOff>153035</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242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129540</xdr:rowOff>
    </xdr:from>
    <xdr:to>
      <xdr:col>19</xdr:col>
      <xdr:colOff>177800</xdr:colOff>
      <xdr:row>37</xdr:row>
      <xdr:rowOff>140335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47319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67310</xdr:rowOff>
    </xdr:from>
    <xdr:to>
      <xdr:col>20</xdr:col>
      <xdr:colOff>38100</xdr:colOff>
      <xdr:row>36</xdr:row>
      <xdr:rowOff>168910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2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35</xdr:row>
      <xdr:rowOff>13970</xdr:rowOff>
    </xdr:from>
    <xdr:ext cx="598170" cy="259080"/>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580" y="60147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231,388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37</xdr:row>
      <xdr:rowOff>140335</xdr:rowOff>
    </xdr:from>
    <xdr:to>
      <xdr:col>15</xdr:col>
      <xdr:colOff>50800</xdr:colOff>
      <xdr:row>38</xdr:row>
      <xdr:rowOff>11430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483985"/>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81280</xdr:rowOff>
    </xdr:from>
    <xdr:to>
      <xdr:col>15</xdr:col>
      <xdr:colOff>101600</xdr:colOff>
      <xdr:row>37</xdr:row>
      <xdr:rowOff>11430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25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35</xdr:row>
      <xdr:rowOff>27940</xdr:rowOff>
    </xdr:from>
    <xdr:ext cx="598170" cy="259080"/>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580" y="60286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224,098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38</xdr:row>
      <xdr:rowOff>11430</xdr:rowOff>
    </xdr:from>
    <xdr:to>
      <xdr:col>10</xdr:col>
      <xdr:colOff>114300</xdr:colOff>
      <xdr:row>38</xdr:row>
      <xdr:rowOff>12700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52653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69215</xdr:rowOff>
    </xdr:from>
    <xdr:to>
      <xdr:col>10</xdr:col>
      <xdr:colOff>165100</xdr:colOff>
      <xdr:row>37</xdr:row>
      <xdr:rowOff>170815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41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36</xdr:row>
      <xdr:rowOff>15875</xdr:rowOff>
    </xdr:from>
    <xdr:ext cx="598170" cy="259080"/>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580" y="61880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140,211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37</xdr:row>
      <xdr:rowOff>74930</xdr:rowOff>
    </xdr:from>
    <xdr:to>
      <xdr:col>6</xdr:col>
      <xdr:colOff>38100</xdr:colOff>
      <xdr:row>38</xdr:row>
      <xdr:rowOff>5080</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36</xdr:row>
      <xdr:rowOff>21590</xdr:rowOff>
    </xdr:from>
    <xdr:ext cx="598170" cy="259080"/>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580" y="61937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137,457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37</xdr:row>
      <xdr:rowOff>67945</xdr:rowOff>
    </xdr:from>
    <xdr:to>
      <xdr:col>24</xdr:col>
      <xdr:colOff>114300</xdr:colOff>
      <xdr:row>37</xdr:row>
      <xdr:rowOff>169545</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41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154940</xdr:rowOff>
    </xdr:from>
    <xdr:ext cx="598805" cy="2584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32714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141,165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78740</xdr:rowOff>
    </xdr:from>
    <xdr:to>
      <xdr:col>20</xdr:col>
      <xdr:colOff>38100</xdr:colOff>
      <xdr:row>38</xdr:row>
      <xdr:rowOff>8890</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42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38</xdr:row>
      <xdr:rowOff>0</xdr:rowOff>
    </xdr:from>
    <xdr:ext cx="598170" cy="259080"/>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580" y="65151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135,185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89535</xdr:rowOff>
    </xdr:from>
    <xdr:to>
      <xdr:col>15</xdr:col>
      <xdr:colOff>101600</xdr:colOff>
      <xdr:row>38</xdr:row>
      <xdr:rowOff>19685</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43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38</xdr:row>
      <xdr:rowOff>10795</xdr:rowOff>
    </xdr:from>
    <xdr:ext cx="598170" cy="2584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580" y="652589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129,557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37</xdr:row>
      <xdr:rowOff>132080</xdr:rowOff>
    </xdr:from>
    <xdr:to>
      <xdr:col>10</xdr:col>
      <xdr:colOff>165100</xdr:colOff>
      <xdr:row>38</xdr:row>
      <xdr:rowOff>62230</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4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38</xdr:row>
      <xdr:rowOff>53340</xdr:rowOff>
    </xdr:from>
    <xdr:ext cx="598170" cy="2584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580" y="656844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107,299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37</xdr:row>
      <xdr:rowOff>133350</xdr:rowOff>
    </xdr:from>
    <xdr:to>
      <xdr:col>6</xdr:col>
      <xdr:colOff>38100</xdr:colOff>
      <xdr:row>38</xdr:row>
      <xdr:rowOff>63500</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38</xdr:row>
      <xdr:rowOff>54610</xdr:rowOff>
    </xdr:from>
    <xdr:ext cx="598170" cy="2584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580" y="656971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106,538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135/151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77,164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74,829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250" cy="224790"/>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99060</xdr:rowOff>
    </xdr:from>
    <xdr:to>
      <xdr:col>28</xdr:col>
      <xdr:colOff>114300</xdr:colOff>
      <xdr:row>59</xdr:row>
      <xdr:rowOff>99060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128270</xdr:rowOff>
    </xdr:from>
    <xdr:ext cx="248285" cy="259080"/>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080" y="10072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114935</xdr:rowOff>
    </xdr:from>
    <xdr:to>
      <xdr:col>28</xdr:col>
      <xdr:colOff>114300</xdr:colOff>
      <xdr:row>57</xdr:row>
      <xdr:rowOff>114935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144145</xdr:rowOff>
    </xdr:from>
    <xdr:ext cx="594995" cy="2584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370" y="9745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55</xdr:row>
      <xdr:rowOff>132080</xdr:rowOff>
    </xdr:from>
    <xdr:to>
      <xdr:col>28</xdr:col>
      <xdr:colOff>114300</xdr:colOff>
      <xdr:row>55</xdr:row>
      <xdr:rowOff>132080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54</xdr:row>
      <xdr:rowOff>160655</xdr:rowOff>
    </xdr:from>
    <xdr:ext cx="594995" cy="259080"/>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370" y="9418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147955</xdr:rowOff>
    </xdr:from>
    <xdr:to>
      <xdr:col>28</xdr:col>
      <xdr:colOff>114300</xdr:colOff>
      <xdr:row>53</xdr:row>
      <xdr:rowOff>147955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6350</xdr:rowOff>
    </xdr:from>
    <xdr:ext cx="594995" cy="2584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370" y="9093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4</xdr:col>
      <xdr:colOff>0</xdr:colOff>
      <xdr:row>51</xdr:row>
      <xdr:rowOff>164465</xdr:rowOff>
    </xdr:from>
    <xdr:to>
      <xdr:col>28</xdr:col>
      <xdr:colOff>114300</xdr:colOff>
      <xdr:row>51</xdr:row>
      <xdr:rowOff>164465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51</xdr:row>
      <xdr:rowOff>22225</xdr:rowOff>
    </xdr:from>
    <xdr:ext cx="685165" cy="2584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200" y="8766175"/>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4</xdr:col>
      <xdr:colOff>0</xdr:colOff>
      <xdr:row>50</xdr:row>
      <xdr:rowOff>8890</xdr:rowOff>
    </xdr:from>
    <xdr:to>
      <xdr:col>28</xdr:col>
      <xdr:colOff>114300</xdr:colOff>
      <xdr:row>50</xdr:row>
      <xdr:rowOff>8890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49</xdr:row>
      <xdr:rowOff>38100</xdr:rowOff>
    </xdr:from>
    <xdr:ext cx="685165" cy="259080"/>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200" y="843915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54610</xdr:rowOff>
    </xdr:from>
    <xdr:ext cx="685165" cy="2584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47625</xdr:rowOff>
    </xdr:from>
    <xdr:to>
      <xdr:col>24</xdr:col>
      <xdr:colOff>62865</xdr:colOff>
      <xdr:row>59</xdr:row>
      <xdr:rowOff>1905</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91575"/>
          <a:ext cx="1270" cy="13258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6350</xdr:rowOff>
    </xdr:from>
    <xdr:ext cx="534670" cy="2584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2190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89,048</a:t>
          </a:r>
          <a:endParaRPr kumimoji="1" lang="ja-JP" altLang="en-US" sz="1000" b="1">
            <a:latin typeface="ＭＳ Ｐゴシック"/>
            <a:ea typeface="ＭＳ Ｐゴシック"/>
          </a:endParaRPr>
        </a:p>
      </xdr:txBody>
    </xdr:sp>
    <xdr:clientData/>
  </xdr:oneCellAnchor>
  <xdr:twoCellAnchor>
    <xdr:from>
      <xdr:col>23</xdr:col>
      <xdr:colOff>165100</xdr:colOff>
      <xdr:row>59</xdr:row>
      <xdr:rowOff>1905</xdr:rowOff>
    </xdr:from>
    <xdr:to>
      <xdr:col>24</xdr:col>
      <xdr:colOff>152400</xdr:colOff>
      <xdr:row>59</xdr:row>
      <xdr:rowOff>1905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17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166370</xdr:rowOff>
    </xdr:from>
    <xdr:ext cx="690245" cy="2584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67420"/>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1,307,097</a:t>
          </a:r>
          <a:endParaRPr kumimoji="1" lang="ja-JP" altLang="en-US" sz="1000" b="1">
            <a:latin typeface="ＭＳ Ｐゴシック"/>
            <a:ea typeface="ＭＳ Ｐゴシック"/>
          </a:endParaRPr>
        </a:p>
      </xdr:txBody>
    </xdr:sp>
    <xdr:clientData/>
  </xdr:oneCellAnchor>
  <xdr:twoCellAnchor>
    <xdr:from>
      <xdr:col>23</xdr:col>
      <xdr:colOff>165100</xdr:colOff>
      <xdr:row>51</xdr:row>
      <xdr:rowOff>47625</xdr:rowOff>
    </xdr:from>
    <xdr:to>
      <xdr:col>24</xdr:col>
      <xdr:colOff>152400</xdr:colOff>
      <xdr:row>51</xdr:row>
      <xdr:rowOff>47625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91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92710</xdr:rowOff>
    </xdr:from>
    <xdr:to>
      <xdr:col>24</xdr:col>
      <xdr:colOff>63500</xdr:colOff>
      <xdr:row>58</xdr:row>
      <xdr:rowOff>97790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1003681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130175</xdr:rowOff>
    </xdr:from>
    <xdr:ext cx="598805" cy="259080"/>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3137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260,652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107315</xdr:rowOff>
    </xdr:from>
    <xdr:to>
      <xdr:col>24</xdr:col>
      <xdr:colOff>114300</xdr:colOff>
      <xdr:row>58</xdr:row>
      <xdr:rowOff>37465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7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97790</xdr:rowOff>
    </xdr:from>
    <xdr:to>
      <xdr:col>19</xdr:col>
      <xdr:colOff>177800</xdr:colOff>
      <xdr:row>58</xdr:row>
      <xdr:rowOff>124460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1004189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135890</xdr:rowOff>
    </xdr:from>
    <xdr:to>
      <xdr:col>20</xdr:col>
      <xdr:colOff>38100</xdr:colOff>
      <xdr:row>58</xdr:row>
      <xdr:rowOff>66040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90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56</xdr:row>
      <xdr:rowOff>82550</xdr:rowOff>
    </xdr:from>
    <xdr:ext cx="598170" cy="259080"/>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580" y="96837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234,080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116205</xdr:rowOff>
    </xdr:from>
    <xdr:to>
      <xdr:col>15</xdr:col>
      <xdr:colOff>50800</xdr:colOff>
      <xdr:row>58</xdr:row>
      <xdr:rowOff>124460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1006030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147320</xdr:rowOff>
    </xdr:from>
    <xdr:to>
      <xdr:col>15</xdr:col>
      <xdr:colOff>101600</xdr:colOff>
      <xdr:row>58</xdr:row>
      <xdr:rowOff>77470</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91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56</xdr:row>
      <xdr:rowOff>93980</xdr:rowOff>
    </xdr:from>
    <xdr:ext cx="598170" cy="259080"/>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580" y="96951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223,807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58</xdr:row>
      <xdr:rowOff>116205</xdr:rowOff>
    </xdr:from>
    <xdr:to>
      <xdr:col>10</xdr:col>
      <xdr:colOff>114300</xdr:colOff>
      <xdr:row>58</xdr:row>
      <xdr:rowOff>135255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060305"/>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55245</xdr:rowOff>
    </xdr:from>
    <xdr:to>
      <xdr:col>10</xdr:col>
      <xdr:colOff>165100</xdr:colOff>
      <xdr:row>58</xdr:row>
      <xdr:rowOff>156845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99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57</xdr:row>
      <xdr:rowOff>1905</xdr:rowOff>
    </xdr:from>
    <xdr:ext cx="598170" cy="259080"/>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580" y="977455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150,797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58</xdr:row>
      <xdr:rowOff>63500</xdr:rowOff>
    </xdr:from>
    <xdr:to>
      <xdr:col>6</xdr:col>
      <xdr:colOff>38100</xdr:colOff>
      <xdr:row>58</xdr:row>
      <xdr:rowOff>165100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57</xdr:row>
      <xdr:rowOff>10160</xdr:rowOff>
    </xdr:from>
    <xdr:ext cx="598170" cy="259080"/>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580" y="97828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143,187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58</xdr:row>
      <xdr:rowOff>41910</xdr:rowOff>
    </xdr:from>
    <xdr:to>
      <xdr:col>24</xdr:col>
      <xdr:colOff>114300</xdr:colOff>
      <xdr:row>58</xdr:row>
      <xdr:rowOff>143510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98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128270</xdr:rowOff>
    </xdr:from>
    <xdr:ext cx="598805" cy="259080"/>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9009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163,001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58</xdr:row>
      <xdr:rowOff>46990</xdr:rowOff>
    </xdr:from>
    <xdr:to>
      <xdr:col>20</xdr:col>
      <xdr:colOff>38100</xdr:colOff>
      <xdr:row>58</xdr:row>
      <xdr:rowOff>148590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99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58</xdr:row>
      <xdr:rowOff>139700</xdr:rowOff>
    </xdr:from>
    <xdr:ext cx="598170" cy="259080"/>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580" y="100838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158,322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58</xdr:row>
      <xdr:rowOff>73660</xdr:rowOff>
    </xdr:from>
    <xdr:to>
      <xdr:col>15</xdr:col>
      <xdr:colOff>101600</xdr:colOff>
      <xdr:row>59</xdr:row>
      <xdr:rowOff>3810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1001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58</xdr:row>
      <xdr:rowOff>166370</xdr:rowOff>
    </xdr:from>
    <xdr:ext cx="598170" cy="2584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580" y="1011047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134,220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58</xdr:row>
      <xdr:rowOff>65405</xdr:rowOff>
    </xdr:from>
    <xdr:to>
      <xdr:col>10</xdr:col>
      <xdr:colOff>165100</xdr:colOff>
      <xdr:row>58</xdr:row>
      <xdr:rowOff>167005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1000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58</xdr:row>
      <xdr:rowOff>158115</xdr:rowOff>
    </xdr:from>
    <xdr:ext cx="598170" cy="2584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580" y="1010221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141,389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84455</xdr:rowOff>
    </xdr:from>
    <xdr:to>
      <xdr:col>6</xdr:col>
      <xdr:colOff>38100</xdr:colOff>
      <xdr:row>59</xdr:row>
      <xdr:rowOff>14605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02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59</xdr:row>
      <xdr:rowOff>6350</xdr:rowOff>
    </xdr:from>
    <xdr:ext cx="598170" cy="2584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580" y="101219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124,224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5,121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250" cy="224790"/>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77</xdr:row>
      <xdr:rowOff>54610</xdr:rowOff>
    </xdr:from>
    <xdr:ext cx="248285" cy="2584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080" y="132562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168910</xdr:rowOff>
    </xdr:from>
    <xdr:ext cx="594995" cy="2584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70</xdr:row>
      <xdr:rowOff>111760</xdr:rowOff>
    </xdr:from>
    <xdr:ext cx="594995" cy="2584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370" y="121132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4995" cy="2584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135890</xdr:rowOff>
    </xdr:from>
    <xdr:to>
      <xdr:col>24</xdr:col>
      <xdr:colOff>62865</xdr:colOff>
      <xdr:row>78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37390"/>
          <a:ext cx="1270" cy="1261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29210</xdr:rowOff>
    </xdr:from>
    <xdr:ext cx="249555" cy="2584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023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25400</xdr:rowOff>
    </xdr:from>
    <xdr:to>
      <xdr:col>24</xdr:col>
      <xdr:colOff>152400</xdr:colOff>
      <xdr:row>78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98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82550</xdr:rowOff>
    </xdr:from>
    <xdr:ext cx="598805" cy="259080"/>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9126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220,717</a:t>
          </a:r>
          <a:endParaRPr kumimoji="1" lang="ja-JP" altLang="en-US" sz="1000" b="1">
            <a:latin typeface="ＭＳ Ｐゴシック"/>
            <a:ea typeface="ＭＳ Ｐゴシック"/>
          </a:endParaRPr>
        </a:p>
      </xdr:txBody>
    </xdr:sp>
    <xdr:clientData/>
  </xdr:oneCellAnchor>
  <xdr:twoCellAnchor>
    <xdr:from>
      <xdr:col>23</xdr:col>
      <xdr:colOff>165100</xdr:colOff>
      <xdr:row>70</xdr:row>
      <xdr:rowOff>135890</xdr:rowOff>
    </xdr:from>
    <xdr:to>
      <xdr:col>24</xdr:col>
      <xdr:colOff>152400</xdr:colOff>
      <xdr:row>70</xdr:row>
      <xdr:rowOff>135890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37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149225</xdr:rowOff>
    </xdr:from>
    <xdr:to>
      <xdr:col>24</xdr:col>
      <xdr:colOff>63500</xdr:colOff>
      <xdr:row>77</xdr:row>
      <xdr:rowOff>151765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350875"/>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116840</xdr:rowOff>
    </xdr:from>
    <xdr:ext cx="534670" cy="259080"/>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755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39,083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76</xdr:row>
      <xdr:rowOff>93980</xdr:rowOff>
    </xdr:from>
    <xdr:to>
      <xdr:col>24</xdr:col>
      <xdr:colOff>114300</xdr:colOff>
      <xdr:row>77</xdr:row>
      <xdr:rowOff>24130</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2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151765</xdr:rowOff>
    </xdr:from>
    <xdr:to>
      <xdr:col>19</xdr:col>
      <xdr:colOff>177800</xdr:colOff>
      <xdr:row>77</xdr:row>
      <xdr:rowOff>160020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35341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107950</xdr:rowOff>
    </xdr:from>
    <xdr:to>
      <xdr:col>20</xdr:col>
      <xdr:colOff>38100</xdr:colOff>
      <xdr:row>77</xdr:row>
      <xdr:rowOff>38100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3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75</xdr:row>
      <xdr:rowOff>54610</xdr:rowOff>
    </xdr:from>
    <xdr:ext cx="534035" cy="2584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29965" y="129133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36,658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77</xdr:row>
      <xdr:rowOff>148590</xdr:rowOff>
    </xdr:from>
    <xdr:to>
      <xdr:col>15</xdr:col>
      <xdr:colOff>50800</xdr:colOff>
      <xdr:row>77</xdr:row>
      <xdr:rowOff>160020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35024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130810</xdr:rowOff>
    </xdr:from>
    <xdr:to>
      <xdr:col>15</xdr:col>
      <xdr:colOff>101600</xdr:colOff>
      <xdr:row>77</xdr:row>
      <xdr:rowOff>60960</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6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75</xdr:row>
      <xdr:rowOff>77470</xdr:rowOff>
    </xdr:from>
    <xdr:ext cx="534035" cy="2584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0965" y="129362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32,703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77</xdr:row>
      <xdr:rowOff>148590</xdr:rowOff>
    </xdr:from>
    <xdr:to>
      <xdr:col>10</xdr:col>
      <xdr:colOff>114300</xdr:colOff>
      <xdr:row>77</xdr:row>
      <xdr:rowOff>166370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35024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55245</xdr:rowOff>
    </xdr:from>
    <xdr:to>
      <xdr:col>10</xdr:col>
      <xdr:colOff>165100</xdr:colOff>
      <xdr:row>77</xdr:row>
      <xdr:rowOff>156845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56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76</xdr:row>
      <xdr:rowOff>1905</xdr:rowOff>
    </xdr:from>
    <xdr:ext cx="534035" cy="259080"/>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1965" y="130321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15,912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54610</xdr:rowOff>
    </xdr:from>
    <xdr:to>
      <xdr:col>6</xdr:col>
      <xdr:colOff>38100</xdr:colOff>
      <xdr:row>77</xdr:row>
      <xdr:rowOff>156210</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25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76</xdr:row>
      <xdr:rowOff>1270</xdr:rowOff>
    </xdr:from>
    <xdr:ext cx="534035" cy="259080"/>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2965" y="130314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15,987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77</xdr:row>
      <xdr:rowOff>98425</xdr:rowOff>
    </xdr:from>
    <xdr:to>
      <xdr:col>24</xdr:col>
      <xdr:colOff>114300</xdr:colOff>
      <xdr:row>78</xdr:row>
      <xdr:rowOff>29210</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000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13335</xdr:rowOff>
    </xdr:from>
    <xdr:ext cx="469900" cy="259080"/>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2149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8,309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77</xdr:row>
      <xdr:rowOff>100965</xdr:rowOff>
    </xdr:from>
    <xdr:to>
      <xdr:col>20</xdr:col>
      <xdr:colOff>38100</xdr:colOff>
      <xdr:row>78</xdr:row>
      <xdr:rowOff>31115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0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78</xdr:row>
      <xdr:rowOff>22225</xdr:rowOff>
    </xdr:from>
    <xdr:ext cx="469265" cy="2584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350" y="133953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7,855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109220</xdr:rowOff>
    </xdr:from>
    <xdr:to>
      <xdr:col>15</xdr:col>
      <xdr:colOff>101600</xdr:colOff>
      <xdr:row>78</xdr:row>
      <xdr:rowOff>39370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1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78</xdr:row>
      <xdr:rowOff>30480</xdr:rowOff>
    </xdr:from>
    <xdr:ext cx="469265" cy="2584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350" y="134035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6,464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97790</xdr:rowOff>
    </xdr:from>
    <xdr:to>
      <xdr:col>10</xdr:col>
      <xdr:colOff>165100</xdr:colOff>
      <xdr:row>78</xdr:row>
      <xdr:rowOff>27940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9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19050</xdr:rowOff>
    </xdr:from>
    <xdr:ext cx="469265" cy="2584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350" y="133921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8,473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114935</xdr:rowOff>
    </xdr:from>
    <xdr:to>
      <xdr:col>6</xdr:col>
      <xdr:colOff>38100</xdr:colOff>
      <xdr:row>78</xdr:row>
      <xdr:rowOff>45085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1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78</xdr:row>
      <xdr:rowOff>36195</xdr:rowOff>
    </xdr:from>
    <xdr:ext cx="469265" cy="259080"/>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350" y="134092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5,412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129/151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127,834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116,614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250" cy="224790"/>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98</xdr:row>
      <xdr:rowOff>73660</xdr:rowOff>
    </xdr:from>
    <xdr:ext cx="248285" cy="259080"/>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1495" cy="259080"/>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94995" cy="2584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4995" cy="259080"/>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94995" cy="259080"/>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4995" cy="2584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82550</xdr:rowOff>
    </xdr:from>
    <xdr:to>
      <xdr:col>24</xdr:col>
      <xdr:colOff>62865</xdr:colOff>
      <xdr:row>97</xdr:row>
      <xdr:rowOff>140335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513050"/>
          <a:ext cx="1270" cy="12579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144145</xdr:rowOff>
    </xdr:from>
    <xdr:ext cx="534670" cy="2584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7747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32,447</a:t>
          </a:r>
          <a:endParaRPr kumimoji="1" lang="ja-JP" altLang="en-US" sz="1000" b="1">
            <a:latin typeface="ＭＳ Ｐゴシック"/>
            <a:ea typeface="ＭＳ Ｐゴシック"/>
          </a:endParaRPr>
        </a:p>
      </xdr:txBody>
    </xdr:sp>
    <xdr:clientData/>
  </xdr:oneCellAnchor>
  <xdr:twoCellAnchor>
    <xdr:from>
      <xdr:col>23</xdr:col>
      <xdr:colOff>165100</xdr:colOff>
      <xdr:row>97</xdr:row>
      <xdr:rowOff>140335</xdr:rowOff>
    </xdr:from>
    <xdr:to>
      <xdr:col>24</xdr:col>
      <xdr:colOff>152400</xdr:colOff>
      <xdr:row>97</xdr:row>
      <xdr:rowOff>140335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770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29210</xdr:rowOff>
    </xdr:from>
    <xdr:ext cx="598805" cy="2584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8826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197,481</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82550</xdr:rowOff>
    </xdr:from>
    <xdr:to>
      <xdr:col>24</xdr:col>
      <xdr:colOff>152400</xdr:colOff>
      <xdr:row>90</xdr:row>
      <xdr:rowOff>82550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513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170180</xdr:rowOff>
    </xdr:from>
    <xdr:to>
      <xdr:col>24</xdr:col>
      <xdr:colOff>63500</xdr:colOff>
      <xdr:row>96</xdr:row>
      <xdr:rowOff>102870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3797300" y="16457930"/>
          <a:ext cx="838200" cy="104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48260</xdr:rowOff>
    </xdr:from>
    <xdr:ext cx="534670" cy="259080"/>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1645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85,829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25400</xdr:rowOff>
    </xdr:from>
    <xdr:to>
      <xdr:col>24</xdr:col>
      <xdr:colOff>114300</xdr:colOff>
      <xdr:row>95</xdr:row>
      <xdr:rowOff>127000</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31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170180</xdr:rowOff>
    </xdr:from>
    <xdr:to>
      <xdr:col>19</xdr:col>
      <xdr:colOff>177800</xdr:colOff>
      <xdr:row>96</xdr:row>
      <xdr:rowOff>170815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457930"/>
          <a:ext cx="889000" cy="172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133985</xdr:rowOff>
    </xdr:from>
    <xdr:to>
      <xdr:col>20</xdr:col>
      <xdr:colOff>38100</xdr:colOff>
      <xdr:row>95</xdr:row>
      <xdr:rowOff>64135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5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93</xdr:row>
      <xdr:rowOff>80645</xdr:rowOff>
    </xdr:from>
    <xdr:ext cx="534035" cy="259080"/>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29965" y="160254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94,110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96</xdr:row>
      <xdr:rowOff>170815</xdr:rowOff>
    </xdr:from>
    <xdr:to>
      <xdr:col>15</xdr:col>
      <xdr:colOff>50800</xdr:colOff>
      <xdr:row>97</xdr:row>
      <xdr:rowOff>17780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63001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133985</xdr:rowOff>
    </xdr:from>
    <xdr:to>
      <xdr:col>15</xdr:col>
      <xdr:colOff>101600</xdr:colOff>
      <xdr:row>96</xdr:row>
      <xdr:rowOff>64135</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42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94</xdr:row>
      <xdr:rowOff>80645</xdr:rowOff>
    </xdr:from>
    <xdr:ext cx="534035" cy="259080"/>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0965" y="161969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71,620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97</xdr:row>
      <xdr:rowOff>17780</xdr:rowOff>
    </xdr:from>
    <xdr:to>
      <xdr:col>10</xdr:col>
      <xdr:colOff>114300</xdr:colOff>
      <xdr:row>97</xdr:row>
      <xdr:rowOff>35560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64843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106045</xdr:rowOff>
    </xdr:from>
    <xdr:to>
      <xdr:col>10</xdr:col>
      <xdr:colOff>165100</xdr:colOff>
      <xdr:row>96</xdr:row>
      <xdr:rowOff>36195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39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94</xdr:row>
      <xdr:rowOff>52705</xdr:rowOff>
    </xdr:from>
    <xdr:ext cx="534035" cy="2584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1965" y="161690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75,262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95</xdr:row>
      <xdr:rowOff>122555</xdr:rowOff>
    </xdr:from>
    <xdr:to>
      <xdr:col>6</xdr:col>
      <xdr:colOff>38100</xdr:colOff>
      <xdr:row>96</xdr:row>
      <xdr:rowOff>52705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10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94</xdr:row>
      <xdr:rowOff>69215</xdr:rowOff>
    </xdr:from>
    <xdr:ext cx="534035" cy="259080"/>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2965" y="161855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73,118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96</xdr:row>
      <xdr:rowOff>52070</xdr:rowOff>
    </xdr:from>
    <xdr:to>
      <xdr:col>24</xdr:col>
      <xdr:colOff>114300</xdr:colOff>
      <xdr:row>96</xdr:row>
      <xdr:rowOff>153670</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51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30480</xdr:rowOff>
    </xdr:from>
    <xdr:ext cx="534670" cy="2584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48968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59,829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95</xdr:row>
      <xdr:rowOff>119380</xdr:rowOff>
    </xdr:from>
    <xdr:to>
      <xdr:col>20</xdr:col>
      <xdr:colOff>38100</xdr:colOff>
      <xdr:row>96</xdr:row>
      <xdr:rowOff>49530</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40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96</xdr:row>
      <xdr:rowOff>40640</xdr:rowOff>
    </xdr:from>
    <xdr:ext cx="534035" cy="2584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29965" y="164998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73,479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96</xdr:row>
      <xdr:rowOff>120650</xdr:rowOff>
    </xdr:from>
    <xdr:to>
      <xdr:col>15</xdr:col>
      <xdr:colOff>101600</xdr:colOff>
      <xdr:row>97</xdr:row>
      <xdr:rowOff>50165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5798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41275</xdr:rowOff>
    </xdr:from>
    <xdr:ext cx="534035" cy="2584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0965" y="166719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50,926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96</xdr:row>
      <xdr:rowOff>137795</xdr:rowOff>
    </xdr:from>
    <xdr:to>
      <xdr:col>10</xdr:col>
      <xdr:colOff>165100</xdr:colOff>
      <xdr:row>97</xdr:row>
      <xdr:rowOff>67945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59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59055</xdr:rowOff>
    </xdr:from>
    <xdr:ext cx="534035" cy="259080"/>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1965" y="166897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48,591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96</xdr:row>
      <xdr:rowOff>156210</xdr:rowOff>
    </xdr:from>
    <xdr:to>
      <xdr:col>6</xdr:col>
      <xdr:colOff>38100</xdr:colOff>
      <xdr:row>97</xdr:row>
      <xdr:rowOff>86360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61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77470</xdr:rowOff>
    </xdr:from>
    <xdr:ext cx="534035" cy="2584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2965" y="167081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46,195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130/151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56,583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60,704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250" cy="224790"/>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48285" cy="259080"/>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36</xdr:row>
      <xdr:rowOff>35560</xdr:rowOff>
    </xdr:from>
    <xdr:ext cx="594995" cy="259080"/>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370" y="6207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168910</xdr:rowOff>
    </xdr:from>
    <xdr:ext cx="594995" cy="2584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370" y="5826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130810</xdr:rowOff>
    </xdr:from>
    <xdr:ext cx="594995" cy="259080"/>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370" y="544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92710</xdr:rowOff>
    </xdr:from>
    <xdr:ext cx="594995" cy="259080"/>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370" y="506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27</xdr:row>
      <xdr:rowOff>54610</xdr:rowOff>
    </xdr:from>
    <xdr:ext cx="685165" cy="2584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200" y="4683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3810</xdr:rowOff>
    </xdr:from>
    <xdr:to>
      <xdr:col>54</xdr:col>
      <xdr:colOff>189865</xdr:colOff>
      <xdr:row>38</xdr:row>
      <xdr:rowOff>55880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318760"/>
          <a:ext cx="1270" cy="1252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59690</xdr:rowOff>
    </xdr:from>
    <xdr:ext cx="534670" cy="259080"/>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5747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84,147</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55880</xdr:rowOff>
    </xdr:from>
    <xdr:to>
      <xdr:col>55</xdr:col>
      <xdr:colOff>88900</xdr:colOff>
      <xdr:row>38</xdr:row>
      <xdr:rowOff>55880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570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121920</xdr:rowOff>
    </xdr:from>
    <xdr:ext cx="598805" cy="2584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09397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741,204</a:t>
          </a:r>
          <a:endParaRPr kumimoji="1" lang="ja-JP" altLang="en-US" sz="1000" b="1">
            <a:latin typeface="ＭＳ Ｐゴシック"/>
            <a:ea typeface="ＭＳ Ｐゴシック"/>
          </a:endParaRPr>
        </a:p>
      </xdr:txBody>
    </xdr:sp>
    <xdr:clientData/>
  </xdr:oneCellAnchor>
  <xdr:twoCellAnchor>
    <xdr:from>
      <xdr:col>54</xdr:col>
      <xdr:colOff>101600</xdr:colOff>
      <xdr:row>31</xdr:row>
      <xdr:rowOff>3810</xdr:rowOff>
    </xdr:from>
    <xdr:to>
      <xdr:col>55</xdr:col>
      <xdr:colOff>88900</xdr:colOff>
      <xdr:row>31</xdr:row>
      <xdr:rowOff>3810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318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73025</xdr:rowOff>
    </xdr:from>
    <xdr:to>
      <xdr:col>55</xdr:col>
      <xdr:colOff>0</xdr:colOff>
      <xdr:row>37</xdr:row>
      <xdr:rowOff>120650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9639300" y="6416675"/>
          <a:ext cx="8382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37465</xdr:rowOff>
    </xdr:from>
    <xdr:ext cx="598805" cy="259080"/>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03821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258,920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14605</xdr:rowOff>
    </xdr:from>
    <xdr:to>
      <xdr:col>55</xdr:col>
      <xdr:colOff>50800</xdr:colOff>
      <xdr:row>36</xdr:row>
      <xdr:rowOff>116205</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18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67945</xdr:rowOff>
    </xdr:from>
    <xdr:to>
      <xdr:col>50</xdr:col>
      <xdr:colOff>114300</xdr:colOff>
      <xdr:row>37</xdr:row>
      <xdr:rowOff>120650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8750300" y="6240145"/>
          <a:ext cx="889000" cy="224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55245</xdr:rowOff>
    </xdr:from>
    <xdr:to>
      <xdr:col>50</xdr:col>
      <xdr:colOff>165100</xdr:colOff>
      <xdr:row>36</xdr:row>
      <xdr:rowOff>156845</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22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35</xdr:row>
      <xdr:rowOff>1905</xdr:rowOff>
    </xdr:from>
    <xdr:ext cx="598170" cy="259080"/>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580" y="600265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237,659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36</xdr:row>
      <xdr:rowOff>67945</xdr:rowOff>
    </xdr:from>
    <xdr:to>
      <xdr:col>45</xdr:col>
      <xdr:colOff>177800</xdr:colOff>
      <xdr:row>37</xdr:row>
      <xdr:rowOff>151765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7861300" y="6240145"/>
          <a:ext cx="889000" cy="255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37465</xdr:rowOff>
    </xdr:from>
    <xdr:to>
      <xdr:col>46</xdr:col>
      <xdr:colOff>38100</xdr:colOff>
      <xdr:row>35</xdr:row>
      <xdr:rowOff>139065</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038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33</xdr:row>
      <xdr:rowOff>155575</xdr:rowOff>
    </xdr:from>
    <xdr:ext cx="598170" cy="2584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580" y="58134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337,137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37</xdr:row>
      <xdr:rowOff>151765</xdr:rowOff>
    </xdr:from>
    <xdr:to>
      <xdr:col>41</xdr:col>
      <xdr:colOff>50800</xdr:colOff>
      <xdr:row>38</xdr:row>
      <xdr:rowOff>53975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6495415"/>
          <a:ext cx="8890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50800</xdr:rowOff>
    </xdr:from>
    <xdr:to>
      <xdr:col>41</xdr:col>
      <xdr:colOff>101600</xdr:colOff>
      <xdr:row>37</xdr:row>
      <xdr:rowOff>152400</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39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35</xdr:row>
      <xdr:rowOff>168910</xdr:rowOff>
    </xdr:from>
    <xdr:ext cx="598170" cy="2584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580" y="61696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149,937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57150</xdr:rowOff>
    </xdr:from>
    <xdr:to>
      <xdr:col>36</xdr:col>
      <xdr:colOff>165100</xdr:colOff>
      <xdr:row>37</xdr:row>
      <xdr:rowOff>158750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36</xdr:row>
      <xdr:rowOff>3810</xdr:rowOff>
    </xdr:from>
    <xdr:ext cx="598170" cy="259080"/>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580" y="61760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146,754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22225</xdr:rowOff>
    </xdr:from>
    <xdr:to>
      <xdr:col>55</xdr:col>
      <xdr:colOff>50800</xdr:colOff>
      <xdr:row>37</xdr:row>
      <xdr:rowOff>123825</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36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635</xdr:rowOff>
    </xdr:from>
    <xdr:ext cx="598805" cy="259080"/>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3442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164,941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69850</xdr:rowOff>
    </xdr:from>
    <xdr:to>
      <xdr:col>50</xdr:col>
      <xdr:colOff>165100</xdr:colOff>
      <xdr:row>37</xdr:row>
      <xdr:rowOff>171450</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41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37</xdr:row>
      <xdr:rowOff>162560</xdr:rowOff>
    </xdr:from>
    <xdr:ext cx="598170" cy="259080"/>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580" y="65062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140,040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36</xdr:row>
      <xdr:rowOff>17780</xdr:rowOff>
    </xdr:from>
    <xdr:to>
      <xdr:col>46</xdr:col>
      <xdr:colOff>38100</xdr:colOff>
      <xdr:row>36</xdr:row>
      <xdr:rowOff>118745</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1899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36</xdr:row>
      <xdr:rowOff>110490</xdr:rowOff>
    </xdr:from>
    <xdr:ext cx="598170" cy="2584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580" y="628269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257,507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37</xdr:row>
      <xdr:rowOff>100965</xdr:rowOff>
    </xdr:from>
    <xdr:to>
      <xdr:col>41</xdr:col>
      <xdr:colOff>101600</xdr:colOff>
      <xdr:row>38</xdr:row>
      <xdr:rowOff>31115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44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38</xdr:row>
      <xdr:rowOff>22225</xdr:rowOff>
    </xdr:from>
    <xdr:ext cx="598170" cy="2584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580" y="65373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123,791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3175</xdr:rowOff>
    </xdr:from>
    <xdr:to>
      <xdr:col>36</xdr:col>
      <xdr:colOff>165100</xdr:colOff>
      <xdr:row>38</xdr:row>
      <xdr:rowOff>104775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51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38</xdr:row>
      <xdr:rowOff>95885</xdr:rowOff>
    </xdr:from>
    <xdr:ext cx="534035" cy="259080"/>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04965" y="66109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84,855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148/151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56,679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58,533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250" cy="224790"/>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969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54610</xdr:rowOff>
    </xdr:from>
    <xdr:ext cx="248285" cy="2584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080" y="98272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53</xdr:row>
      <xdr:rowOff>168910</xdr:rowOff>
    </xdr:from>
    <xdr:ext cx="685165" cy="2584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200" y="9255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8826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50</xdr:row>
      <xdr:rowOff>111760</xdr:rowOff>
    </xdr:from>
    <xdr:ext cx="685165" cy="2584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200" y="86842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47</xdr:row>
      <xdr:rowOff>54610</xdr:rowOff>
    </xdr:from>
    <xdr:ext cx="685165" cy="2584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普通建設事業費グラフ枠">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91440</xdr:rowOff>
    </xdr:from>
    <xdr:to>
      <xdr:col>54</xdr:col>
      <xdr:colOff>189865</xdr:colOff>
      <xdr:row>58</xdr:row>
      <xdr:rowOff>15240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flipV="1">
          <a:off x="10475595" y="8663940"/>
          <a:ext cx="1270" cy="1295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19685</xdr:rowOff>
    </xdr:from>
    <xdr:ext cx="534670" cy="258445"/>
    <xdr:sp macro="" textlink="">
      <xdr:nvSpPr>
        <xdr:cNvPr id="335" name="普通建設事業費最小値テキスト">
          <a:extLst>
            <a:ext uri="{FF2B5EF4-FFF2-40B4-BE49-F238E27FC236}">
              <a16:creationId xmlns:a16="http://schemas.microsoft.com/office/drawing/2014/main" id="{00000000-0008-0000-0600-00004F010000}"/>
            </a:ext>
          </a:extLst>
        </xdr:cNvPr>
        <xdr:cNvSpPr txBox="1"/>
      </xdr:nvSpPr>
      <xdr:spPr>
        <a:xfrm>
          <a:off x="10528300" y="99637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17,223</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15240</xdr:rowOff>
    </xdr:from>
    <xdr:to>
      <xdr:col>55</xdr:col>
      <xdr:colOff>88900</xdr:colOff>
      <xdr:row>58</xdr:row>
      <xdr:rowOff>15240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10388600" y="9959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38100</xdr:rowOff>
    </xdr:from>
    <xdr:ext cx="690245" cy="259080"/>
    <xdr:sp macro="" textlink="">
      <xdr:nvSpPr>
        <xdr:cNvPr id="337" name="普通建設事業費最大値テキスト">
          <a:extLst>
            <a:ext uri="{FF2B5EF4-FFF2-40B4-BE49-F238E27FC236}">
              <a16:creationId xmlns:a16="http://schemas.microsoft.com/office/drawing/2014/main" id="{00000000-0008-0000-0600-000051010000}"/>
            </a:ext>
          </a:extLst>
        </xdr:cNvPr>
        <xdr:cNvSpPr txBox="1"/>
      </xdr:nvSpPr>
      <xdr:spPr>
        <a:xfrm>
          <a:off x="10528300" y="843915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2,284,695</a:t>
          </a:r>
          <a:endParaRPr kumimoji="1" lang="ja-JP" altLang="en-US" sz="1000" b="1">
            <a:latin typeface="ＭＳ Ｐゴシック"/>
            <a:ea typeface="ＭＳ Ｐゴシック"/>
          </a:endParaRPr>
        </a:p>
      </xdr:txBody>
    </xdr:sp>
    <xdr:clientData/>
  </xdr:oneCellAnchor>
  <xdr:twoCellAnchor>
    <xdr:from>
      <xdr:col>54</xdr:col>
      <xdr:colOff>101600</xdr:colOff>
      <xdr:row>50</xdr:row>
      <xdr:rowOff>91440</xdr:rowOff>
    </xdr:from>
    <xdr:to>
      <xdr:col>55</xdr:col>
      <xdr:colOff>88900</xdr:colOff>
      <xdr:row>50</xdr:row>
      <xdr:rowOff>91440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10388600" y="8663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150495</xdr:rowOff>
    </xdr:from>
    <xdr:to>
      <xdr:col>55</xdr:col>
      <xdr:colOff>0</xdr:colOff>
      <xdr:row>57</xdr:row>
      <xdr:rowOff>151130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9639300" y="992314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7620</xdr:rowOff>
    </xdr:from>
    <xdr:ext cx="598805" cy="258445"/>
    <xdr:sp macro="" textlink="">
      <xdr:nvSpPr>
        <xdr:cNvPr id="340" name="普通建設事業費平均値テキスト">
          <a:extLst>
            <a:ext uri="{FF2B5EF4-FFF2-40B4-BE49-F238E27FC236}">
              <a16:creationId xmlns:a16="http://schemas.microsoft.com/office/drawing/2014/main" id="{00000000-0008-0000-0600-000054010000}"/>
            </a:ext>
          </a:extLst>
        </xdr:cNvPr>
        <xdr:cNvSpPr txBox="1"/>
      </xdr:nvSpPr>
      <xdr:spPr>
        <a:xfrm>
          <a:off x="10528300" y="960882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282,256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156210</xdr:rowOff>
    </xdr:from>
    <xdr:to>
      <xdr:col>55</xdr:col>
      <xdr:colOff>50800</xdr:colOff>
      <xdr:row>57</xdr:row>
      <xdr:rowOff>86360</xdr:rowOff>
    </xdr:to>
    <xdr:sp macro="" textlink="">
      <xdr:nvSpPr>
        <xdr:cNvPr id="341" name="フローチャート: 判断 340">
          <a:extLst>
            <a:ext uri="{FF2B5EF4-FFF2-40B4-BE49-F238E27FC236}">
              <a16:creationId xmlns:a16="http://schemas.microsoft.com/office/drawing/2014/main" id="{00000000-0008-0000-0600-000055010000}"/>
            </a:ext>
          </a:extLst>
        </xdr:cNvPr>
        <xdr:cNvSpPr/>
      </xdr:nvSpPr>
      <xdr:spPr>
        <a:xfrm>
          <a:off x="10426700" y="9757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128905</xdr:rowOff>
    </xdr:from>
    <xdr:to>
      <xdr:col>50</xdr:col>
      <xdr:colOff>114300</xdr:colOff>
      <xdr:row>57</xdr:row>
      <xdr:rowOff>151130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8750300" y="990155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158750</xdr:rowOff>
    </xdr:from>
    <xdr:to>
      <xdr:col>50</xdr:col>
      <xdr:colOff>165100</xdr:colOff>
      <xdr:row>57</xdr:row>
      <xdr:rowOff>88900</xdr:rowOff>
    </xdr:to>
    <xdr:sp macro="" textlink="">
      <xdr:nvSpPr>
        <xdr:cNvPr id="343" name="フローチャート: 判断 342">
          <a:extLst>
            <a:ext uri="{FF2B5EF4-FFF2-40B4-BE49-F238E27FC236}">
              <a16:creationId xmlns:a16="http://schemas.microsoft.com/office/drawing/2014/main" id="{00000000-0008-0000-0600-000057010000}"/>
            </a:ext>
          </a:extLst>
        </xdr:cNvPr>
        <xdr:cNvSpPr/>
      </xdr:nvSpPr>
      <xdr:spPr>
        <a:xfrm>
          <a:off x="9588500" y="9759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55</xdr:row>
      <xdr:rowOff>105410</xdr:rowOff>
    </xdr:from>
    <xdr:ext cx="598170" cy="259080"/>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9339580" y="95351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277,467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57</xdr:row>
      <xdr:rowOff>128905</xdr:rowOff>
    </xdr:from>
    <xdr:to>
      <xdr:col>45</xdr:col>
      <xdr:colOff>177800</xdr:colOff>
      <xdr:row>57</xdr:row>
      <xdr:rowOff>165100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7861300" y="990155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145415</xdr:rowOff>
    </xdr:from>
    <xdr:to>
      <xdr:col>46</xdr:col>
      <xdr:colOff>38100</xdr:colOff>
      <xdr:row>57</xdr:row>
      <xdr:rowOff>75565</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8699500" y="974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55</xdr:row>
      <xdr:rowOff>92075</xdr:rowOff>
    </xdr:from>
    <xdr:ext cx="598170" cy="259080"/>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8450580" y="95218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301,035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146685</xdr:rowOff>
    </xdr:from>
    <xdr:to>
      <xdr:col>41</xdr:col>
      <xdr:colOff>50800</xdr:colOff>
      <xdr:row>57</xdr:row>
      <xdr:rowOff>165100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972300" y="991933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37465</xdr:rowOff>
    </xdr:from>
    <xdr:to>
      <xdr:col>41</xdr:col>
      <xdr:colOff>101600</xdr:colOff>
      <xdr:row>57</xdr:row>
      <xdr:rowOff>139065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7810500" y="981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55</xdr:row>
      <xdr:rowOff>155575</xdr:rowOff>
    </xdr:from>
    <xdr:ext cx="598170" cy="2584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7561580" y="95853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190,274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50165</xdr:rowOff>
    </xdr:from>
    <xdr:to>
      <xdr:col>36</xdr:col>
      <xdr:colOff>165100</xdr:colOff>
      <xdr:row>57</xdr:row>
      <xdr:rowOff>151765</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6921500" y="982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55</xdr:row>
      <xdr:rowOff>168275</xdr:rowOff>
    </xdr:from>
    <xdr:ext cx="598170" cy="2584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6672580" y="95980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167,497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99695</xdr:rowOff>
    </xdr:from>
    <xdr:to>
      <xdr:col>55</xdr:col>
      <xdr:colOff>50800</xdr:colOff>
      <xdr:row>58</xdr:row>
      <xdr:rowOff>29845</xdr:rowOff>
    </xdr:to>
    <xdr:sp macro="" textlink="">
      <xdr:nvSpPr>
        <xdr:cNvPr id="358" name="楕円 357">
          <a:extLst>
            <a:ext uri="{FF2B5EF4-FFF2-40B4-BE49-F238E27FC236}">
              <a16:creationId xmlns:a16="http://schemas.microsoft.com/office/drawing/2014/main" id="{00000000-0008-0000-0600-000066010000}"/>
            </a:ext>
          </a:extLst>
        </xdr:cNvPr>
        <xdr:cNvSpPr/>
      </xdr:nvSpPr>
      <xdr:spPr>
        <a:xfrm>
          <a:off x="10426700" y="987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14605</xdr:rowOff>
    </xdr:from>
    <xdr:ext cx="534670" cy="259080"/>
    <xdr:sp macro="" textlink="">
      <xdr:nvSpPr>
        <xdr:cNvPr id="359" name="普通建設事業費該当値テキスト">
          <a:extLst>
            <a:ext uri="{FF2B5EF4-FFF2-40B4-BE49-F238E27FC236}">
              <a16:creationId xmlns:a16="http://schemas.microsoft.com/office/drawing/2014/main" id="{00000000-0008-0000-0600-000067010000}"/>
            </a:ext>
          </a:extLst>
        </xdr:cNvPr>
        <xdr:cNvSpPr txBox="1"/>
      </xdr:nvSpPr>
      <xdr:spPr>
        <a:xfrm>
          <a:off x="10528300" y="97872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81,365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100330</xdr:rowOff>
    </xdr:from>
    <xdr:to>
      <xdr:col>50</xdr:col>
      <xdr:colOff>165100</xdr:colOff>
      <xdr:row>58</xdr:row>
      <xdr:rowOff>30480</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9588500" y="987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58</xdr:row>
      <xdr:rowOff>21590</xdr:rowOff>
    </xdr:from>
    <xdr:ext cx="534035" cy="259080"/>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371965" y="99656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79,603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78105</xdr:rowOff>
    </xdr:from>
    <xdr:to>
      <xdr:col>46</xdr:col>
      <xdr:colOff>38100</xdr:colOff>
      <xdr:row>58</xdr:row>
      <xdr:rowOff>8255</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8699500" y="9850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57</xdr:row>
      <xdr:rowOff>170815</xdr:rowOff>
    </xdr:from>
    <xdr:ext cx="598170" cy="2584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50580" y="994346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118,769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114300</xdr:rowOff>
    </xdr:from>
    <xdr:to>
      <xdr:col>41</xdr:col>
      <xdr:colOff>101600</xdr:colOff>
      <xdr:row>58</xdr:row>
      <xdr:rowOff>44450</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78105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58</xdr:row>
      <xdr:rowOff>35560</xdr:rowOff>
    </xdr:from>
    <xdr:ext cx="534035" cy="259080"/>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3965" y="99796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55,916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95885</xdr:rowOff>
    </xdr:from>
    <xdr:to>
      <xdr:col>36</xdr:col>
      <xdr:colOff>165100</xdr:colOff>
      <xdr:row>58</xdr:row>
      <xdr:rowOff>26035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6921500" y="986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58</xdr:row>
      <xdr:rowOff>17780</xdr:rowOff>
    </xdr:from>
    <xdr:ext cx="534035" cy="2584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4965" y="99618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87,556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119/151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12,365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250" cy="224790"/>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600-000079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54610</xdr:rowOff>
    </xdr:from>
    <xdr:ext cx="248285" cy="2584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355080" y="132562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73</xdr:row>
      <xdr:rowOff>168910</xdr:rowOff>
    </xdr:from>
    <xdr:ext cx="685165" cy="2584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5918200" y="12684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70</xdr:row>
      <xdr:rowOff>111760</xdr:rowOff>
    </xdr:from>
    <xdr:ext cx="685165" cy="2584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5918200" y="121132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67</xdr:row>
      <xdr:rowOff>54610</xdr:rowOff>
    </xdr:from>
    <xdr:ext cx="685165" cy="2584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5918200" y="11541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6" name="普通建設事業費 （ うち新規整備　）グラフ枠">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64135</xdr:rowOff>
    </xdr:from>
    <xdr:to>
      <xdr:col>54</xdr:col>
      <xdr:colOff>189865</xdr:colOff>
      <xdr:row>78</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flipV="1">
          <a:off x="10475595" y="12237085"/>
          <a:ext cx="1270" cy="1161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35560</xdr:rowOff>
    </xdr:from>
    <xdr:ext cx="249555" cy="259080"/>
    <xdr:sp macro="" textlink="">
      <xdr:nvSpPr>
        <xdr:cNvPr id="388" name="普通建設事業費 （ うち新規整備　）最小値テキスト">
          <a:extLst>
            <a:ext uri="{FF2B5EF4-FFF2-40B4-BE49-F238E27FC236}">
              <a16:creationId xmlns:a16="http://schemas.microsoft.com/office/drawing/2014/main" id="{00000000-0008-0000-0600-000084010000}"/>
            </a:ext>
          </a:extLst>
        </xdr:cNvPr>
        <xdr:cNvSpPr txBox="1"/>
      </xdr:nvSpPr>
      <xdr:spPr>
        <a:xfrm>
          <a:off x="10528300" y="1340866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10388600" y="13398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10795</xdr:rowOff>
    </xdr:from>
    <xdr:ext cx="690245" cy="258445"/>
    <xdr:sp macro="" textlink="">
      <xdr:nvSpPr>
        <xdr:cNvPr id="390" name="普通建設事業費 （ うち新規整備　）最大値テキスト">
          <a:extLst>
            <a:ext uri="{FF2B5EF4-FFF2-40B4-BE49-F238E27FC236}">
              <a16:creationId xmlns:a16="http://schemas.microsoft.com/office/drawing/2014/main" id="{00000000-0008-0000-0600-000086010000}"/>
            </a:ext>
          </a:extLst>
        </xdr:cNvPr>
        <xdr:cNvSpPr txBox="1"/>
      </xdr:nvSpPr>
      <xdr:spPr>
        <a:xfrm>
          <a:off x="10528300" y="12012295"/>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2,031,789</a:t>
          </a:r>
          <a:endParaRPr kumimoji="1" lang="ja-JP" altLang="en-US" sz="1000" b="1">
            <a:latin typeface="ＭＳ Ｐゴシック"/>
            <a:ea typeface="ＭＳ Ｐゴシック"/>
          </a:endParaRPr>
        </a:p>
      </xdr:txBody>
    </xdr:sp>
    <xdr:clientData/>
  </xdr:oneCellAnchor>
  <xdr:twoCellAnchor>
    <xdr:from>
      <xdr:col>54</xdr:col>
      <xdr:colOff>101600</xdr:colOff>
      <xdr:row>71</xdr:row>
      <xdr:rowOff>64135</xdr:rowOff>
    </xdr:from>
    <xdr:to>
      <xdr:col>55</xdr:col>
      <xdr:colOff>88900</xdr:colOff>
      <xdr:row>71</xdr:row>
      <xdr:rowOff>64135</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10388600" y="12237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16510</xdr:rowOff>
    </xdr:from>
    <xdr:to>
      <xdr:col>55</xdr:col>
      <xdr:colOff>0</xdr:colOff>
      <xdr:row>78</xdr:row>
      <xdr:rowOff>22225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9639300" y="13389610"/>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124460</xdr:rowOff>
    </xdr:from>
    <xdr:ext cx="534670" cy="259080"/>
    <xdr:sp macro="" textlink="">
      <xdr:nvSpPr>
        <xdr:cNvPr id="393" name="普通建設事業費 （ うち新規整備　）平均値テキスト">
          <a:extLst>
            <a:ext uri="{FF2B5EF4-FFF2-40B4-BE49-F238E27FC236}">
              <a16:creationId xmlns:a16="http://schemas.microsoft.com/office/drawing/2014/main" id="{00000000-0008-0000-0600-000089010000}"/>
            </a:ext>
          </a:extLst>
        </xdr:cNvPr>
        <xdr:cNvSpPr txBox="1"/>
      </xdr:nvSpPr>
      <xdr:spPr>
        <a:xfrm>
          <a:off x="10528300" y="131546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78,136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101600</xdr:rowOff>
    </xdr:from>
    <xdr:to>
      <xdr:col>55</xdr:col>
      <xdr:colOff>50800</xdr:colOff>
      <xdr:row>78</xdr:row>
      <xdr:rowOff>31750</xdr:rowOff>
    </xdr:to>
    <xdr:sp macro="" textlink="">
      <xdr:nvSpPr>
        <xdr:cNvPr id="394" name="フローチャート: 判断 393">
          <a:extLst>
            <a:ext uri="{FF2B5EF4-FFF2-40B4-BE49-F238E27FC236}">
              <a16:creationId xmlns:a16="http://schemas.microsoft.com/office/drawing/2014/main" id="{00000000-0008-0000-0600-00008A010000}"/>
            </a:ext>
          </a:extLst>
        </xdr:cNvPr>
        <xdr:cNvSpPr/>
      </xdr:nvSpPr>
      <xdr:spPr>
        <a:xfrm>
          <a:off x="10426700" y="1330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9525</xdr:rowOff>
    </xdr:from>
    <xdr:to>
      <xdr:col>50</xdr:col>
      <xdr:colOff>114300</xdr:colOff>
      <xdr:row>78</xdr:row>
      <xdr:rowOff>16510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8750300" y="1338262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107315</xdr:rowOff>
    </xdr:from>
    <xdr:to>
      <xdr:col>50</xdr:col>
      <xdr:colOff>165100</xdr:colOff>
      <xdr:row>78</xdr:row>
      <xdr:rowOff>37465</xdr:rowOff>
    </xdr:to>
    <xdr:sp macro="" textlink="">
      <xdr:nvSpPr>
        <xdr:cNvPr id="396" name="フローチャート: 判断 395">
          <a:extLst>
            <a:ext uri="{FF2B5EF4-FFF2-40B4-BE49-F238E27FC236}">
              <a16:creationId xmlns:a16="http://schemas.microsoft.com/office/drawing/2014/main" id="{00000000-0008-0000-0600-00008C010000}"/>
            </a:ext>
          </a:extLst>
        </xdr:cNvPr>
        <xdr:cNvSpPr/>
      </xdr:nvSpPr>
      <xdr:spPr>
        <a:xfrm>
          <a:off x="9588500" y="1330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53975</xdr:rowOff>
    </xdr:from>
    <xdr:ext cx="534035" cy="2584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9371965" y="130841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67,449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9525</xdr:rowOff>
    </xdr:from>
    <xdr:to>
      <xdr:col>45</xdr:col>
      <xdr:colOff>177800</xdr:colOff>
      <xdr:row>78</xdr:row>
      <xdr:rowOff>24130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7861300" y="1338262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100330</xdr:rowOff>
    </xdr:from>
    <xdr:to>
      <xdr:col>46</xdr:col>
      <xdr:colOff>38100</xdr:colOff>
      <xdr:row>78</xdr:row>
      <xdr:rowOff>30480</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8699500" y="1330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46990</xdr:rowOff>
    </xdr:from>
    <xdr:ext cx="534035" cy="259080"/>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8482965" y="130771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79,590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22225</xdr:rowOff>
    </xdr:from>
    <xdr:to>
      <xdr:col>41</xdr:col>
      <xdr:colOff>50800</xdr:colOff>
      <xdr:row>78</xdr:row>
      <xdr:rowOff>24130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972300" y="1339532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121285</xdr:rowOff>
    </xdr:from>
    <xdr:to>
      <xdr:col>41</xdr:col>
      <xdr:colOff>101600</xdr:colOff>
      <xdr:row>78</xdr:row>
      <xdr:rowOff>52070</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7810500" y="133229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67945</xdr:rowOff>
    </xdr:from>
    <xdr:ext cx="534035" cy="2584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7593965" y="130981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43,530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123190</xdr:rowOff>
    </xdr:from>
    <xdr:to>
      <xdr:col>36</xdr:col>
      <xdr:colOff>165100</xdr:colOff>
      <xdr:row>78</xdr:row>
      <xdr:rowOff>53340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6921500" y="1332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69850</xdr:rowOff>
    </xdr:from>
    <xdr:ext cx="534035" cy="259080"/>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704965" y="131000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39,578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143510</xdr:rowOff>
    </xdr:from>
    <xdr:to>
      <xdr:col>55</xdr:col>
      <xdr:colOff>50800</xdr:colOff>
      <xdr:row>78</xdr:row>
      <xdr:rowOff>73025</xdr:rowOff>
    </xdr:to>
    <xdr:sp macro="" textlink="">
      <xdr:nvSpPr>
        <xdr:cNvPr id="411" name="楕円 410">
          <a:extLst>
            <a:ext uri="{FF2B5EF4-FFF2-40B4-BE49-F238E27FC236}">
              <a16:creationId xmlns:a16="http://schemas.microsoft.com/office/drawing/2014/main" id="{00000000-0008-0000-0600-00009B010000}"/>
            </a:ext>
          </a:extLst>
        </xdr:cNvPr>
        <xdr:cNvSpPr/>
      </xdr:nvSpPr>
      <xdr:spPr>
        <a:xfrm>
          <a:off x="10426700" y="133451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80010</xdr:rowOff>
    </xdr:from>
    <xdr:ext cx="469900" cy="259080"/>
    <xdr:sp macro="" textlink="">
      <xdr:nvSpPr>
        <xdr:cNvPr id="412" name="普通建設事業費 （ うち新規整備　）該当値テキスト">
          <a:extLst>
            <a:ext uri="{FF2B5EF4-FFF2-40B4-BE49-F238E27FC236}">
              <a16:creationId xmlns:a16="http://schemas.microsoft.com/office/drawing/2014/main" id="{00000000-0008-0000-0600-00009C010000}"/>
            </a:ext>
          </a:extLst>
        </xdr:cNvPr>
        <xdr:cNvSpPr txBox="1"/>
      </xdr:nvSpPr>
      <xdr:spPr>
        <a:xfrm>
          <a:off x="10528300" y="132816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5,940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137160</xdr:rowOff>
    </xdr:from>
    <xdr:to>
      <xdr:col>50</xdr:col>
      <xdr:colOff>165100</xdr:colOff>
      <xdr:row>78</xdr:row>
      <xdr:rowOff>67310</xdr:rowOff>
    </xdr:to>
    <xdr:sp macro="" textlink="">
      <xdr:nvSpPr>
        <xdr:cNvPr id="413" name="楕円 412">
          <a:extLst>
            <a:ext uri="{FF2B5EF4-FFF2-40B4-BE49-F238E27FC236}">
              <a16:creationId xmlns:a16="http://schemas.microsoft.com/office/drawing/2014/main" id="{00000000-0008-0000-0600-00009D010000}"/>
            </a:ext>
          </a:extLst>
        </xdr:cNvPr>
        <xdr:cNvSpPr/>
      </xdr:nvSpPr>
      <xdr:spPr>
        <a:xfrm>
          <a:off x="9588500" y="1333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58420</xdr:rowOff>
    </xdr:from>
    <xdr:ext cx="534035" cy="259080"/>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1965" y="134315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15,115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130175</xdr:rowOff>
    </xdr:from>
    <xdr:to>
      <xdr:col>46</xdr:col>
      <xdr:colOff>38100</xdr:colOff>
      <xdr:row>78</xdr:row>
      <xdr:rowOff>60325</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8699500" y="1333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52070</xdr:rowOff>
    </xdr:from>
    <xdr:ext cx="534035" cy="2584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2965" y="134251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27,544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144780</xdr:rowOff>
    </xdr:from>
    <xdr:to>
      <xdr:col>41</xdr:col>
      <xdr:colOff>101600</xdr:colOff>
      <xdr:row>78</xdr:row>
      <xdr:rowOff>74930</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7810500" y="1334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78</xdr:row>
      <xdr:rowOff>66040</xdr:rowOff>
    </xdr:from>
    <xdr:ext cx="469265" cy="2584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26350" y="134391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2,134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143510</xdr:rowOff>
    </xdr:from>
    <xdr:to>
      <xdr:col>36</xdr:col>
      <xdr:colOff>165100</xdr:colOff>
      <xdr:row>78</xdr:row>
      <xdr:rowOff>73025</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6921500" y="133451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78</xdr:row>
      <xdr:rowOff>64135</xdr:rowOff>
    </xdr:from>
    <xdr:ext cx="469265" cy="2584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37350" y="134372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5,844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1" name="正方形/長方形 420">
          <a:extLst>
            <a:ext uri="{FF2B5EF4-FFF2-40B4-BE49-F238E27FC236}">
              <a16:creationId xmlns:a16="http://schemas.microsoft.com/office/drawing/2014/main" id="{00000000-0008-0000-0600-0000A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2" name="正方形/長方形 421">
          <a:extLst>
            <a:ext uri="{FF2B5EF4-FFF2-40B4-BE49-F238E27FC236}">
              <a16:creationId xmlns:a16="http://schemas.microsoft.com/office/drawing/2014/main" id="{00000000-0008-0000-0600-0000A6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3" name="正方形/長方形 422">
          <a:extLst>
            <a:ext uri="{FF2B5EF4-FFF2-40B4-BE49-F238E27FC236}">
              <a16:creationId xmlns:a16="http://schemas.microsoft.com/office/drawing/2014/main" id="{00000000-0008-0000-0600-0000A7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129/151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38,449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250" cy="224790"/>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0" name="直線コネクタ 429">
          <a:extLst>
            <a:ext uri="{FF2B5EF4-FFF2-40B4-BE49-F238E27FC236}">
              <a16:creationId xmlns:a16="http://schemas.microsoft.com/office/drawing/2014/main" id="{00000000-0008-0000-0600-0000AE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1" name="直線コネクタ 430">
          <a:extLst>
            <a:ext uri="{FF2B5EF4-FFF2-40B4-BE49-F238E27FC236}">
              <a16:creationId xmlns:a16="http://schemas.microsoft.com/office/drawing/2014/main" id="{00000000-0008-0000-0600-0000AF010000}"/>
            </a:ext>
          </a:extLst>
        </xdr:cNvPr>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8285" cy="259080"/>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355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96</xdr:row>
      <xdr:rowOff>35560</xdr:rowOff>
    </xdr:from>
    <xdr:ext cx="594995" cy="259080"/>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008370" y="1649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168910</xdr:rowOff>
    </xdr:from>
    <xdr:ext cx="594995" cy="2584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008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130810</xdr:rowOff>
    </xdr:from>
    <xdr:ext cx="594995" cy="259080"/>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008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94995" cy="259080"/>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08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87</xdr:row>
      <xdr:rowOff>54610</xdr:rowOff>
    </xdr:from>
    <xdr:ext cx="685165" cy="2584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5918200" y="14970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3" name="普通建設事業費 （ うち更新整備　）グラフ枠">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31750</xdr:rowOff>
    </xdr:from>
    <xdr:to>
      <xdr:col>54</xdr:col>
      <xdr:colOff>189865</xdr:colOff>
      <xdr:row>99</xdr:row>
      <xdr:rowOff>44450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flipV="1">
          <a:off x="10475595" y="15462250"/>
          <a:ext cx="1270" cy="1555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48260</xdr:rowOff>
    </xdr:from>
    <xdr:ext cx="249555" cy="259080"/>
    <xdr:sp macro="" textlink="">
      <xdr:nvSpPr>
        <xdr:cNvPr id="445" name="普通建設事業費 （ うち更新整備　）最小値テキスト">
          <a:extLst>
            <a:ext uri="{FF2B5EF4-FFF2-40B4-BE49-F238E27FC236}">
              <a16:creationId xmlns:a16="http://schemas.microsoft.com/office/drawing/2014/main" id="{00000000-0008-0000-0600-0000BD010000}"/>
            </a:ext>
          </a:extLst>
        </xdr:cNvPr>
        <xdr:cNvSpPr txBox="1"/>
      </xdr:nvSpPr>
      <xdr:spPr>
        <a:xfrm>
          <a:off x="10528300" y="17021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10388600" y="1701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149860</xdr:rowOff>
    </xdr:from>
    <xdr:ext cx="598805" cy="259080"/>
    <xdr:sp macro="" textlink="">
      <xdr:nvSpPr>
        <xdr:cNvPr id="447" name="普通建設事業費 （ うち更新整備　）最大値テキスト">
          <a:extLst>
            <a:ext uri="{FF2B5EF4-FFF2-40B4-BE49-F238E27FC236}">
              <a16:creationId xmlns:a16="http://schemas.microsoft.com/office/drawing/2014/main" id="{00000000-0008-0000-0600-0000BF010000}"/>
            </a:ext>
          </a:extLst>
        </xdr:cNvPr>
        <xdr:cNvSpPr txBox="1"/>
      </xdr:nvSpPr>
      <xdr:spPr>
        <a:xfrm>
          <a:off x="10528300" y="152374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816,575</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31750</xdr:rowOff>
    </xdr:from>
    <xdr:to>
      <xdr:col>55</xdr:col>
      <xdr:colOff>88900</xdr:colOff>
      <xdr:row>90</xdr:row>
      <xdr:rowOff>31750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10388600" y="15462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93345</xdr:rowOff>
    </xdr:from>
    <xdr:to>
      <xdr:col>55</xdr:col>
      <xdr:colOff>0</xdr:colOff>
      <xdr:row>98</xdr:row>
      <xdr:rowOff>133350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9639300" y="16895445"/>
          <a:ext cx="8382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53340</xdr:rowOff>
    </xdr:from>
    <xdr:ext cx="598805" cy="258445"/>
    <xdr:sp macro="" textlink="">
      <xdr:nvSpPr>
        <xdr:cNvPr id="450" name="普通建設事業費 （ うち更新整備　）平均値テキスト">
          <a:extLst>
            <a:ext uri="{FF2B5EF4-FFF2-40B4-BE49-F238E27FC236}">
              <a16:creationId xmlns:a16="http://schemas.microsoft.com/office/drawing/2014/main" id="{00000000-0008-0000-0600-0000C2010000}"/>
            </a:ext>
          </a:extLst>
        </xdr:cNvPr>
        <xdr:cNvSpPr txBox="1"/>
      </xdr:nvSpPr>
      <xdr:spPr>
        <a:xfrm>
          <a:off x="10528300" y="1651254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160,637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30480</xdr:rowOff>
    </xdr:from>
    <xdr:to>
      <xdr:col>55</xdr:col>
      <xdr:colOff>50800</xdr:colOff>
      <xdr:row>97</xdr:row>
      <xdr:rowOff>132080</xdr:rowOff>
    </xdr:to>
    <xdr:sp macro="" textlink="">
      <xdr:nvSpPr>
        <xdr:cNvPr id="451" name="フローチャート: 判断 450">
          <a:extLst>
            <a:ext uri="{FF2B5EF4-FFF2-40B4-BE49-F238E27FC236}">
              <a16:creationId xmlns:a16="http://schemas.microsoft.com/office/drawing/2014/main" id="{00000000-0008-0000-0600-0000C3010000}"/>
            </a:ext>
          </a:extLst>
        </xdr:cNvPr>
        <xdr:cNvSpPr/>
      </xdr:nvSpPr>
      <xdr:spPr>
        <a:xfrm>
          <a:off x="10426700" y="1666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121920</xdr:rowOff>
    </xdr:from>
    <xdr:to>
      <xdr:col>50</xdr:col>
      <xdr:colOff>114300</xdr:colOff>
      <xdr:row>98</xdr:row>
      <xdr:rowOff>133350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8750300" y="1692402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52705</xdr:rowOff>
    </xdr:from>
    <xdr:to>
      <xdr:col>50</xdr:col>
      <xdr:colOff>165100</xdr:colOff>
      <xdr:row>97</xdr:row>
      <xdr:rowOff>154940</xdr:rowOff>
    </xdr:to>
    <xdr:sp macro="" textlink="">
      <xdr:nvSpPr>
        <xdr:cNvPr id="453" name="フローチャート: 判断 452">
          <a:extLst>
            <a:ext uri="{FF2B5EF4-FFF2-40B4-BE49-F238E27FC236}">
              <a16:creationId xmlns:a16="http://schemas.microsoft.com/office/drawing/2014/main" id="{00000000-0008-0000-0600-0000C5010000}"/>
            </a:ext>
          </a:extLst>
        </xdr:cNvPr>
        <xdr:cNvSpPr/>
      </xdr:nvSpPr>
      <xdr:spPr>
        <a:xfrm>
          <a:off x="9588500" y="166833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95</xdr:row>
      <xdr:rowOff>170815</xdr:rowOff>
    </xdr:from>
    <xdr:ext cx="598170" cy="2584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9339580" y="1645856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149,115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98</xdr:row>
      <xdr:rowOff>121920</xdr:rowOff>
    </xdr:from>
    <xdr:to>
      <xdr:col>45</xdr:col>
      <xdr:colOff>177800</xdr:colOff>
      <xdr:row>98</xdr:row>
      <xdr:rowOff>158750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7861300" y="1692402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165100</xdr:rowOff>
    </xdr:from>
    <xdr:to>
      <xdr:col>46</xdr:col>
      <xdr:colOff>38100</xdr:colOff>
      <xdr:row>97</xdr:row>
      <xdr:rowOff>95250</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8699500" y="1662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95</xdr:row>
      <xdr:rowOff>111760</xdr:rowOff>
    </xdr:from>
    <xdr:ext cx="598170" cy="2584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8450580" y="1639951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179,907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98</xdr:row>
      <xdr:rowOff>96520</xdr:rowOff>
    </xdr:from>
    <xdr:to>
      <xdr:col>41</xdr:col>
      <xdr:colOff>50800</xdr:colOff>
      <xdr:row>98</xdr:row>
      <xdr:rowOff>158750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972300" y="16898620"/>
          <a:ext cx="889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121920</xdr:rowOff>
    </xdr:from>
    <xdr:to>
      <xdr:col>41</xdr:col>
      <xdr:colOff>101600</xdr:colOff>
      <xdr:row>98</xdr:row>
      <xdr:rowOff>52070</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7810500" y="1675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96</xdr:row>
      <xdr:rowOff>68580</xdr:rowOff>
    </xdr:from>
    <xdr:ext cx="598170" cy="259080"/>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7561580" y="165277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112,732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148590</xdr:rowOff>
    </xdr:from>
    <xdr:to>
      <xdr:col>36</xdr:col>
      <xdr:colOff>165100</xdr:colOff>
      <xdr:row>98</xdr:row>
      <xdr:rowOff>78740</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6921500" y="1677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95250</xdr:rowOff>
    </xdr:from>
    <xdr:ext cx="534035" cy="259080"/>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704965" y="165544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98,702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98</xdr:row>
      <xdr:rowOff>42545</xdr:rowOff>
    </xdr:from>
    <xdr:to>
      <xdr:col>55</xdr:col>
      <xdr:colOff>50800</xdr:colOff>
      <xdr:row>98</xdr:row>
      <xdr:rowOff>144145</xdr:rowOff>
    </xdr:to>
    <xdr:sp macro="" textlink="">
      <xdr:nvSpPr>
        <xdr:cNvPr id="468" name="楕円 467">
          <a:extLst>
            <a:ext uri="{FF2B5EF4-FFF2-40B4-BE49-F238E27FC236}">
              <a16:creationId xmlns:a16="http://schemas.microsoft.com/office/drawing/2014/main" id="{00000000-0008-0000-0600-0000D4010000}"/>
            </a:ext>
          </a:extLst>
        </xdr:cNvPr>
        <xdr:cNvSpPr/>
      </xdr:nvSpPr>
      <xdr:spPr>
        <a:xfrm>
          <a:off x="10426700" y="16844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128905</xdr:rowOff>
    </xdr:from>
    <xdr:ext cx="534670" cy="259080"/>
    <xdr:sp macro="" textlink="">
      <xdr:nvSpPr>
        <xdr:cNvPr id="469" name="普通建設事業費 （ うち更新整備　）該当値テキスト">
          <a:extLst>
            <a:ext uri="{FF2B5EF4-FFF2-40B4-BE49-F238E27FC236}">
              <a16:creationId xmlns:a16="http://schemas.microsoft.com/office/drawing/2014/main" id="{00000000-0008-0000-0600-0000D5010000}"/>
            </a:ext>
          </a:extLst>
        </xdr:cNvPr>
        <xdr:cNvSpPr txBox="1"/>
      </xdr:nvSpPr>
      <xdr:spPr>
        <a:xfrm>
          <a:off x="10528300" y="167595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64,274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98</xdr:row>
      <xdr:rowOff>82550</xdr:rowOff>
    </xdr:from>
    <xdr:to>
      <xdr:col>50</xdr:col>
      <xdr:colOff>165100</xdr:colOff>
      <xdr:row>99</xdr:row>
      <xdr:rowOff>12700</xdr:rowOff>
    </xdr:to>
    <xdr:sp macro="" textlink="">
      <xdr:nvSpPr>
        <xdr:cNvPr id="470" name="楕円 469">
          <a:extLst>
            <a:ext uri="{FF2B5EF4-FFF2-40B4-BE49-F238E27FC236}">
              <a16:creationId xmlns:a16="http://schemas.microsoft.com/office/drawing/2014/main" id="{00000000-0008-0000-0600-0000D6010000}"/>
            </a:ext>
          </a:extLst>
        </xdr:cNvPr>
        <xdr:cNvSpPr/>
      </xdr:nvSpPr>
      <xdr:spPr>
        <a:xfrm>
          <a:off x="9588500" y="1688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99</xdr:row>
      <xdr:rowOff>3810</xdr:rowOff>
    </xdr:from>
    <xdr:ext cx="534035" cy="259080"/>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1965" y="169773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43,406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98</xdr:row>
      <xdr:rowOff>71120</xdr:rowOff>
    </xdr:from>
    <xdr:to>
      <xdr:col>46</xdr:col>
      <xdr:colOff>38100</xdr:colOff>
      <xdr:row>99</xdr:row>
      <xdr:rowOff>1270</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8699500" y="1687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163830</xdr:rowOff>
    </xdr:from>
    <xdr:ext cx="534035" cy="259080"/>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2965" y="169659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49,453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98</xdr:row>
      <xdr:rowOff>107950</xdr:rowOff>
    </xdr:from>
    <xdr:to>
      <xdr:col>41</xdr:col>
      <xdr:colOff>101600</xdr:colOff>
      <xdr:row>99</xdr:row>
      <xdr:rowOff>38100</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7810500" y="1691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99</xdr:row>
      <xdr:rowOff>29210</xdr:rowOff>
    </xdr:from>
    <xdr:ext cx="534035" cy="2584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3965" y="170027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30,080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98</xdr:row>
      <xdr:rowOff>45720</xdr:rowOff>
    </xdr:from>
    <xdr:to>
      <xdr:col>36</xdr:col>
      <xdr:colOff>165100</xdr:colOff>
      <xdr:row>98</xdr:row>
      <xdr:rowOff>147320</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6921500" y="1684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138430</xdr:rowOff>
    </xdr:from>
    <xdr:ext cx="534035" cy="259080"/>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4965" y="169405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62,772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70/151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250" cy="224790"/>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7" name="直線コネクタ 486">
          <a:extLst>
            <a:ext uri="{FF2B5EF4-FFF2-40B4-BE49-F238E27FC236}">
              <a16:creationId xmlns:a16="http://schemas.microsoft.com/office/drawing/2014/main" id="{00000000-0008-0000-0600-0000E7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73660</xdr:rowOff>
    </xdr:from>
    <xdr:ext cx="248285" cy="259080"/>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2197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36</xdr:row>
      <xdr:rowOff>35560</xdr:rowOff>
    </xdr:from>
    <xdr:ext cx="594995" cy="259080"/>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1850370" y="6207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33</xdr:row>
      <xdr:rowOff>168910</xdr:rowOff>
    </xdr:from>
    <xdr:ext cx="594995" cy="2584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850370" y="5826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31</xdr:row>
      <xdr:rowOff>130810</xdr:rowOff>
    </xdr:from>
    <xdr:ext cx="594995" cy="259080"/>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850370" y="544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92710</xdr:rowOff>
    </xdr:from>
    <xdr:ext cx="594995" cy="259080"/>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370" y="506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27</xdr:row>
      <xdr:rowOff>54610</xdr:rowOff>
    </xdr:from>
    <xdr:ext cx="685165" cy="2584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760200" y="4683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74930</xdr:rowOff>
    </xdr:from>
    <xdr:to>
      <xdr:col>85</xdr:col>
      <xdr:colOff>126365</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flipV="1">
          <a:off x="16317595" y="5218430"/>
          <a:ext cx="1270" cy="1512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48895</xdr:rowOff>
    </xdr:from>
    <xdr:ext cx="249555" cy="259080"/>
    <xdr:sp macro="" textlink="">
      <xdr:nvSpPr>
        <xdr:cNvPr id="502" name="災害復旧事業費最小値テキスト">
          <a:extLst>
            <a:ext uri="{FF2B5EF4-FFF2-40B4-BE49-F238E27FC236}">
              <a16:creationId xmlns:a16="http://schemas.microsoft.com/office/drawing/2014/main" id="{00000000-0008-0000-0600-0000F6010000}"/>
            </a:ext>
          </a:extLst>
        </xdr:cNvPr>
        <xdr:cNvSpPr txBox="1"/>
      </xdr:nvSpPr>
      <xdr:spPr>
        <a:xfrm>
          <a:off x="16370300" y="673544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21590</xdr:rowOff>
    </xdr:from>
    <xdr:ext cx="598805" cy="259080"/>
    <xdr:sp macro="" textlink="">
      <xdr:nvSpPr>
        <xdr:cNvPr id="504" name="災害復旧事業費最大値テキスト">
          <a:extLst>
            <a:ext uri="{FF2B5EF4-FFF2-40B4-BE49-F238E27FC236}">
              <a16:creationId xmlns:a16="http://schemas.microsoft.com/office/drawing/2014/main" id="{00000000-0008-0000-0600-0000F8010000}"/>
            </a:ext>
          </a:extLst>
        </xdr:cNvPr>
        <xdr:cNvSpPr txBox="1"/>
      </xdr:nvSpPr>
      <xdr:spPr>
        <a:xfrm>
          <a:off x="16370300" y="49936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793,853</a:t>
          </a:r>
          <a:endParaRPr kumimoji="1" lang="ja-JP" altLang="en-US" sz="1000" b="1">
            <a:latin typeface="ＭＳ Ｐゴシック"/>
            <a:ea typeface="ＭＳ Ｐゴシック"/>
          </a:endParaRPr>
        </a:p>
      </xdr:txBody>
    </xdr:sp>
    <xdr:clientData/>
  </xdr:oneCellAnchor>
  <xdr:twoCellAnchor>
    <xdr:from>
      <xdr:col>85</xdr:col>
      <xdr:colOff>38100</xdr:colOff>
      <xdr:row>30</xdr:row>
      <xdr:rowOff>74930</xdr:rowOff>
    </xdr:from>
    <xdr:to>
      <xdr:col>86</xdr:col>
      <xdr:colOff>25400</xdr:colOff>
      <xdr:row>30</xdr:row>
      <xdr:rowOff>74930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6230600" y="5218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29845</xdr:rowOff>
    </xdr:from>
    <xdr:to>
      <xdr:col>85</xdr:col>
      <xdr:colOff>127000</xdr:colOff>
      <xdr:row>39</xdr:row>
      <xdr:rowOff>36195</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5481300" y="6716395"/>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137795</xdr:rowOff>
    </xdr:from>
    <xdr:ext cx="534670" cy="259080"/>
    <xdr:sp macro="" textlink="">
      <xdr:nvSpPr>
        <xdr:cNvPr id="507" name="災害復旧事業費平均値テキスト">
          <a:extLst>
            <a:ext uri="{FF2B5EF4-FFF2-40B4-BE49-F238E27FC236}">
              <a16:creationId xmlns:a16="http://schemas.microsoft.com/office/drawing/2014/main" id="{00000000-0008-0000-0600-0000FB010000}"/>
            </a:ext>
          </a:extLst>
        </xdr:cNvPr>
        <xdr:cNvSpPr txBox="1"/>
      </xdr:nvSpPr>
      <xdr:spPr>
        <a:xfrm>
          <a:off x="16370300" y="648144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26,269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114935</xdr:rowOff>
    </xdr:from>
    <xdr:to>
      <xdr:col>85</xdr:col>
      <xdr:colOff>177800</xdr:colOff>
      <xdr:row>39</xdr:row>
      <xdr:rowOff>45085</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6268700" y="663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19685</xdr:rowOff>
    </xdr:from>
    <xdr:to>
      <xdr:col>81</xdr:col>
      <xdr:colOff>50800</xdr:colOff>
      <xdr:row>39</xdr:row>
      <xdr:rowOff>29845</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4592300" y="670623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116840</xdr:rowOff>
    </xdr:from>
    <xdr:to>
      <xdr:col>81</xdr:col>
      <xdr:colOff>101600</xdr:colOff>
      <xdr:row>39</xdr:row>
      <xdr:rowOff>46990</xdr:rowOff>
    </xdr:to>
    <xdr:sp macro="" textlink="">
      <xdr:nvSpPr>
        <xdr:cNvPr id="510" name="フローチャート: 判断 509">
          <a:extLst>
            <a:ext uri="{FF2B5EF4-FFF2-40B4-BE49-F238E27FC236}">
              <a16:creationId xmlns:a16="http://schemas.microsoft.com/office/drawing/2014/main" id="{00000000-0008-0000-0600-0000FE010000}"/>
            </a:ext>
          </a:extLst>
        </xdr:cNvPr>
        <xdr:cNvSpPr/>
      </xdr:nvSpPr>
      <xdr:spPr>
        <a:xfrm>
          <a:off x="15430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37</xdr:row>
      <xdr:rowOff>63500</xdr:rowOff>
    </xdr:from>
    <xdr:ext cx="534035" cy="2584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5213965" y="64071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25,195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39</xdr:row>
      <xdr:rowOff>13335</xdr:rowOff>
    </xdr:from>
    <xdr:to>
      <xdr:col>76</xdr:col>
      <xdr:colOff>114300</xdr:colOff>
      <xdr:row>39</xdr:row>
      <xdr:rowOff>19685</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3703300" y="669988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120650</xdr:rowOff>
    </xdr:from>
    <xdr:to>
      <xdr:col>76</xdr:col>
      <xdr:colOff>165100</xdr:colOff>
      <xdr:row>39</xdr:row>
      <xdr:rowOff>50165</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4541500" y="66357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37</xdr:row>
      <xdr:rowOff>66675</xdr:rowOff>
    </xdr:from>
    <xdr:ext cx="534035" cy="2584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4324965" y="64103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23,585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39</xdr:row>
      <xdr:rowOff>7620</xdr:rowOff>
    </xdr:from>
    <xdr:to>
      <xdr:col>71</xdr:col>
      <xdr:colOff>177800</xdr:colOff>
      <xdr:row>39</xdr:row>
      <xdr:rowOff>13335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814300" y="669417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133985</xdr:rowOff>
    </xdr:from>
    <xdr:to>
      <xdr:col>72</xdr:col>
      <xdr:colOff>38100</xdr:colOff>
      <xdr:row>39</xdr:row>
      <xdr:rowOff>64135</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3652500" y="664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37</xdr:row>
      <xdr:rowOff>80645</xdr:rowOff>
    </xdr:from>
    <xdr:ext cx="534035" cy="259080"/>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3435965" y="64242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16,492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134620</xdr:rowOff>
    </xdr:from>
    <xdr:to>
      <xdr:col>67</xdr:col>
      <xdr:colOff>101600</xdr:colOff>
      <xdr:row>39</xdr:row>
      <xdr:rowOff>64770</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2763500" y="664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39</xdr:row>
      <xdr:rowOff>55880</xdr:rowOff>
    </xdr:from>
    <xdr:ext cx="534035" cy="259080"/>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2546965" y="67424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15,898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38</xdr:row>
      <xdr:rowOff>156845</xdr:rowOff>
    </xdr:from>
    <xdr:to>
      <xdr:col>85</xdr:col>
      <xdr:colOff>177800</xdr:colOff>
      <xdr:row>39</xdr:row>
      <xdr:rowOff>86995</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6268700" y="667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93345</xdr:rowOff>
    </xdr:from>
    <xdr:ext cx="469900" cy="259080"/>
    <xdr:sp macro="" textlink="">
      <xdr:nvSpPr>
        <xdr:cNvPr id="526" name="災害復旧事業費該当値テキスト">
          <a:extLst>
            <a:ext uri="{FF2B5EF4-FFF2-40B4-BE49-F238E27FC236}">
              <a16:creationId xmlns:a16="http://schemas.microsoft.com/office/drawing/2014/main" id="{00000000-0008-0000-0600-00000E020000}"/>
            </a:ext>
          </a:extLst>
        </xdr:cNvPr>
        <xdr:cNvSpPr txBox="1"/>
      </xdr:nvSpPr>
      <xdr:spPr>
        <a:xfrm>
          <a:off x="16370300" y="66084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4,171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150495</xdr:rowOff>
    </xdr:from>
    <xdr:to>
      <xdr:col>81</xdr:col>
      <xdr:colOff>101600</xdr:colOff>
      <xdr:row>39</xdr:row>
      <xdr:rowOff>80645</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5430500" y="666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39</xdr:row>
      <xdr:rowOff>71755</xdr:rowOff>
    </xdr:from>
    <xdr:ext cx="469265" cy="259080"/>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350" y="67583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7,753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140335</xdr:rowOff>
    </xdr:from>
    <xdr:to>
      <xdr:col>76</xdr:col>
      <xdr:colOff>165100</xdr:colOff>
      <xdr:row>39</xdr:row>
      <xdr:rowOff>70485</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4541500" y="665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39</xdr:row>
      <xdr:rowOff>61595</xdr:rowOff>
    </xdr:from>
    <xdr:ext cx="534035" cy="259080"/>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24965" y="67481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12,887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133985</xdr:rowOff>
    </xdr:from>
    <xdr:to>
      <xdr:col>72</xdr:col>
      <xdr:colOff>38100</xdr:colOff>
      <xdr:row>39</xdr:row>
      <xdr:rowOff>64135</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3652500" y="664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39</xdr:row>
      <xdr:rowOff>55880</xdr:rowOff>
    </xdr:from>
    <xdr:ext cx="534035" cy="259080"/>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35965" y="67424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16,171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128270</xdr:rowOff>
    </xdr:from>
    <xdr:to>
      <xdr:col>67</xdr:col>
      <xdr:colOff>101600</xdr:colOff>
      <xdr:row>39</xdr:row>
      <xdr:rowOff>58420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2763500" y="66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37</xdr:row>
      <xdr:rowOff>74930</xdr:rowOff>
    </xdr:from>
    <xdr:ext cx="534035" cy="2584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46965" y="64185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19,438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250" cy="224790"/>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58</xdr:row>
      <xdr:rowOff>73660</xdr:rowOff>
    </xdr:from>
    <xdr:ext cx="248285" cy="259080"/>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97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56</xdr:row>
      <xdr:rowOff>35560</xdr:rowOff>
    </xdr:from>
    <xdr:ext cx="466725" cy="259080"/>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1978640" y="963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53</xdr:row>
      <xdr:rowOff>168910</xdr:rowOff>
    </xdr:from>
    <xdr:ext cx="466725" cy="2584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1978640" y="9255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51</xdr:row>
      <xdr:rowOff>130810</xdr:rowOff>
    </xdr:from>
    <xdr:ext cx="466725" cy="259080"/>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1978640" y="887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49</xdr:row>
      <xdr:rowOff>92710</xdr:rowOff>
    </xdr:from>
    <xdr:ext cx="466725" cy="259080"/>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1978640" y="849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47</xdr:row>
      <xdr:rowOff>54610</xdr:rowOff>
    </xdr:from>
    <xdr:ext cx="466725" cy="2584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1978640" y="8112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63500</xdr:rowOff>
    </xdr:from>
    <xdr:to>
      <xdr:col>85</xdr:col>
      <xdr:colOff>126365</xdr:colOff>
      <xdr:row>59</xdr:row>
      <xdr:rowOff>44450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flipV="1">
          <a:off x="16317595" y="8807450"/>
          <a:ext cx="1270" cy="13525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84455</xdr:rowOff>
    </xdr:from>
    <xdr:ext cx="249555" cy="259080"/>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1020000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10160</xdr:rowOff>
    </xdr:from>
    <xdr:ext cx="469900" cy="259080"/>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85826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3,550</a:t>
          </a:r>
          <a:endParaRPr kumimoji="1" lang="ja-JP" altLang="en-US" sz="1000" b="1">
            <a:latin typeface="ＭＳ Ｐゴシック"/>
            <a:ea typeface="ＭＳ Ｐゴシック"/>
          </a:endParaRPr>
        </a:p>
      </xdr:txBody>
    </xdr:sp>
    <xdr:clientData/>
  </xdr:oneCellAnchor>
  <xdr:twoCellAnchor>
    <xdr:from>
      <xdr:col>85</xdr:col>
      <xdr:colOff>38100</xdr:colOff>
      <xdr:row>51</xdr:row>
      <xdr:rowOff>63500</xdr:rowOff>
    </xdr:from>
    <xdr:to>
      <xdr:col>86</xdr:col>
      <xdr:colOff>25400</xdr:colOff>
      <xdr:row>51</xdr:row>
      <xdr:rowOff>63500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8807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10160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1905</xdr:rowOff>
    </xdr:from>
    <xdr:ext cx="313690" cy="259080"/>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946005"/>
          <a:ext cx="3136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58</xdr:row>
      <xdr:rowOff>150495</xdr:rowOff>
    </xdr:from>
    <xdr:to>
      <xdr:col>85</xdr:col>
      <xdr:colOff>177800</xdr:colOff>
      <xdr:row>59</xdr:row>
      <xdr:rowOff>80645</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1009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165100</xdr:rowOff>
    </xdr:from>
    <xdr:to>
      <xdr:col>81</xdr:col>
      <xdr:colOff>101600</xdr:colOff>
      <xdr:row>59</xdr:row>
      <xdr:rowOff>95250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59</xdr:row>
      <xdr:rowOff>86360</xdr:rowOff>
    </xdr:from>
    <xdr:ext cx="248920" cy="2584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840" y="10201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59</xdr:row>
      <xdr:rowOff>86360</xdr:rowOff>
    </xdr:from>
    <xdr:ext cx="248920" cy="2584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840" y="10201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162560</xdr:rowOff>
    </xdr:from>
    <xdr:to>
      <xdr:col>72</xdr:col>
      <xdr:colOff>38100</xdr:colOff>
      <xdr:row>59</xdr:row>
      <xdr:rowOff>92710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1010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57</xdr:row>
      <xdr:rowOff>109220</xdr:rowOff>
    </xdr:from>
    <xdr:ext cx="248920" cy="2584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840" y="988187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58</xdr:row>
      <xdr:rowOff>162560</xdr:rowOff>
    </xdr:from>
    <xdr:to>
      <xdr:col>67</xdr:col>
      <xdr:colOff>101600</xdr:colOff>
      <xdr:row>59</xdr:row>
      <xdr:rowOff>92710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1010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57</xdr:row>
      <xdr:rowOff>109220</xdr:rowOff>
    </xdr:from>
    <xdr:ext cx="248920" cy="2584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840" y="988187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128905</xdr:rowOff>
    </xdr:from>
    <xdr:ext cx="249555" cy="259080"/>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1007300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57</xdr:row>
      <xdr:rowOff>111760</xdr:rowOff>
    </xdr:from>
    <xdr:ext cx="248920" cy="2584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840" y="98844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57</xdr:row>
      <xdr:rowOff>111760</xdr:rowOff>
    </xdr:from>
    <xdr:ext cx="248920" cy="2584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840" y="98844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59</xdr:row>
      <xdr:rowOff>86360</xdr:rowOff>
    </xdr:from>
    <xdr:ext cx="248920" cy="2584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840" y="10201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59</xdr:row>
      <xdr:rowOff>86360</xdr:rowOff>
    </xdr:from>
    <xdr:ext cx="248920" cy="2584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840" y="10201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137/151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43,946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55,204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250" cy="224790"/>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8285" cy="259080"/>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76</xdr:row>
      <xdr:rowOff>35560</xdr:rowOff>
    </xdr:from>
    <xdr:ext cx="594995" cy="259080"/>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370" y="1306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73</xdr:row>
      <xdr:rowOff>168910</xdr:rowOff>
    </xdr:from>
    <xdr:ext cx="594995" cy="2584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130810</xdr:rowOff>
    </xdr:from>
    <xdr:ext cx="594995" cy="259080"/>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92710</xdr:rowOff>
    </xdr:from>
    <xdr:ext cx="594995" cy="259080"/>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67</xdr:row>
      <xdr:rowOff>54610</xdr:rowOff>
    </xdr:from>
    <xdr:ext cx="685165" cy="2584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760200" y="11541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10160</xdr:rowOff>
    </xdr:from>
    <xdr:to>
      <xdr:col>85</xdr:col>
      <xdr:colOff>126365</xdr:colOff>
      <xdr:row>78</xdr:row>
      <xdr:rowOff>153670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011660"/>
          <a:ext cx="1270" cy="1515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157480</xdr:rowOff>
    </xdr:from>
    <xdr:ext cx="534670" cy="2584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53058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32,648</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153670</xdr:rowOff>
    </xdr:from>
    <xdr:to>
      <xdr:col>86</xdr:col>
      <xdr:colOff>25400</xdr:colOff>
      <xdr:row>78</xdr:row>
      <xdr:rowOff>153670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526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128270</xdr:rowOff>
    </xdr:from>
    <xdr:ext cx="598805" cy="259080"/>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7868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827,850</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10160</xdr:rowOff>
    </xdr:from>
    <xdr:to>
      <xdr:col>86</xdr:col>
      <xdr:colOff>25400</xdr:colOff>
      <xdr:row>70</xdr:row>
      <xdr:rowOff>10160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011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48260</xdr:rowOff>
    </xdr:from>
    <xdr:to>
      <xdr:col>85</xdr:col>
      <xdr:colOff>127000</xdr:colOff>
      <xdr:row>78</xdr:row>
      <xdr:rowOff>56515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421360"/>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33655</xdr:rowOff>
    </xdr:from>
    <xdr:ext cx="598805" cy="2584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06385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171,082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77</xdr:row>
      <xdr:rowOff>10795</xdr:rowOff>
    </xdr:from>
    <xdr:to>
      <xdr:col>85</xdr:col>
      <xdr:colOff>177800</xdr:colOff>
      <xdr:row>77</xdr:row>
      <xdr:rowOff>112395</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2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56515</xdr:rowOff>
    </xdr:from>
    <xdr:to>
      <xdr:col>81</xdr:col>
      <xdr:colOff>50800</xdr:colOff>
      <xdr:row>78</xdr:row>
      <xdr:rowOff>68580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42961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36830</xdr:rowOff>
    </xdr:from>
    <xdr:to>
      <xdr:col>81</xdr:col>
      <xdr:colOff>101600</xdr:colOff>
      <xdr:row>77</xdr:row>
      <xdr:rowOff>138430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23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75</xdr:row>
      <xdr:rowOff>154940</xdr:rowOff>
    </xdr:from>
    <xdr:ext cx="598170" cy="2584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181580" y="1301369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157,437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78</xdr:row>
      <xdr:rowOff>68580</xdr:rowOff>
    </xdr:from>
    <xdr:to>
      <xdr:col>76</xdr:col>
      <xdr:colOff>114300</xdr:colOff>
      <xdr:row>78</xdr:row>
      <xdr:rowOff>74930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44168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50800</xdr:rowOff>
    </xdr:from>
    <xdr:to>
      <xdr:col>76</xdr:col>
      <xdr:colOff>165100</xdr:colOff>
      <xdr:row>77</xdr:row>
      <xdr:rowOff>152400</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25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75</xdr:row>
      <xdr:rowOff>168910</xdr:rowOff>
    </xdr:from>
    <xdr:ext cx="598170" cy="2584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292580" y="130276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150,154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78</xdr:row>
      <xdr:rowOff>67310</xdr:rowOff>
    </xdr:from>
    <xdr:to>
      <xdr:col>71</xdr:col>
      <xdr:colOff>177800</xdr:colOff>
      <xdr:row>78</xdr:row>
      <xdr:rowOff>74930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814300" y="1344041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124460</xdr:rowOff>
    </xdr:from>
    <xdr:to>
      <xdr:col>72</xdr:col>
      <xdr:colOff>38100</xdr:colOff>
      <xdr:row>78</xdr:row>
      <xdr:rowOff>54610</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32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76</xdr:row>
      <xdr:rowOff>71120</xdr:rowOff>
    </xdr:from>
    <xdr:ext cx="598170" cy="259080"/>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03580" y="131013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111,457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77</xdr:row>
      <xdr:rowOff>121285</xdr:rowOff>
    </xdr:from>
    <xdr:to>
      <xdr:col>67</xdr:col>
      <xdr:colOff>101600</xdr:colOff>
      <xdr:row>78</xdr:row>
      <xdr:rowOff>52070</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3229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76</xdr:row>
      <xdr:rowOff>67945</xdr:rowOff>
    </xdr:from>
    <xdr:ext cx="598170" cy="2584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14580" y="1309814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112,987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77</xdr:row>
      <xdr:rowOff>168910</xdr:rowOff>
    </xdr:from>
    <xdr:to>
      <xdr:col>85</xdr:col>
      <xdr:colOff>177800</xdr:colOff>
      <xdr:row>78</xdr:row>
      <xdr:rowOff>99060</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37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84455</xdr:rowOff>
    </xdr:from>
    <xdr:ext cx="534670" cy="259080"/>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2861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87,835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6350</xdr:rowOff>
    </xdr:from>
    <xdr:to>
      <xdr:col>81</xdr:col>
      <xdr:colOff>101600</xdr:colOff>
      <xdr:row>78</xdr:row>
      <xdr:rowOff>107315</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3794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78</xdr:row>
      <xdr:rowOff>98425</xdr:rowOff>
    </xdr:from>
    <xdr:ext cx="534035" cy="2584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3965" y="134715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83,709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17780</xdr:rowOff>
    </xdr:from>
    <xdr:to>
      <xdr:col>76</xdr:col>
      <xdr:colOff>165100</xdr:colOff>
      <xdr:row>78</xdr:row>
      <xdr:rowOff>119380</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39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78</xdr:row>
      <xdr:rowOff>110490</xdr:rowOff>
    </xdr:from>
    <xdr:ext cx="534035" cy="2584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4965" y="134835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77,295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23495</xdr:rowOff>
    </xdr:from>
    <xdr:to>
      <xdr:col>72</xdr:col>
      <xdr:colOff>38100</xdr:colOff>
      <xdr:row>78</xdr:row>
      <xdr:rowOff>125095</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39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78</xdr:row>
      <xdr:rowOff>116205</xdr:rowOff>
    </xdr:from>
    <xdr:ext cx="534035" cy="259080"/>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5965" y="134893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74,419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16510</xdr:rowOff>
    </xdr:from>
    <xdr:to>
      <xdr:col>67</xdr:col>
      <xdr:colOff>101600</xdr:colOff>
      <xdr:row>78</xdr:row>
      <xdr:rowOff>118110</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38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78</xdr:row>
      <xdr:rowOff>109220</xdr:rowOff>
    </xdr:from>
    <xdr:ext cx="534035" cy="2584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6965" y="134823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77,882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124/151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22,543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250" cy="224790"/>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8285" cy="2584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080" y="16799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95</xdr:row>
      <xdr:rowOff>54610</xdr:rowOff>
    </xdr:from>
    <xdr:ext cx="594995" cy="2584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370" y="16342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92</xdr:row>
      <xdr:rowOff>111760</xdr:rowOff>
    </xdr:from>
    <xdr:ext cx="685165" cy="2584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760200" y="158851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89</xdr:row>
      <xdr:rowOff>168910</xdr:rowOff>
    </xdr:from>
    <xdr:ext cx="685165" cy="2584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200" y="154279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87</xdr:row>
      <xdr:rowOff>54610</xdr:rowOff>
    </xdr:from>
    <xdr:ext cx="685165" cy="2584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200" y="14970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100965</xdr:rowOff>
    </xdr:from>
    <xdr:to>
      <xdr:col>85</xdr:col>
      <xdr:colOff>126365</xdr:colOff>
      <xdr:row>98</xdr:row>
      <xdr:rowOff>137795</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31465"/>
          <a:ext cx="1270" cy="1408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141605</xdr:rowOff>
    </xdr:from>
    <xdr:ext cx="469900" cy="259080"/>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37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2,403</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137795</xdr:rowOff>
    </xdr:from>
    <xdr:to>
      <xdr:col>86</xdr:col>
      <xdr:colOff>25400</xdr:colOff>
      <xdr:row>98</xdr:row>
      <xdr:rowOff>137795</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39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47625</xdr:rowOff>
    </xdr:from>
    <xdr:ext cx="690245" cy="259080"/>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0667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1,542,274</a:t>
          </a:r>
          <a:endParaRPr kumimoji="1" lang="ja-JP" altLang="en-US" sz="1000" b="1">
            <a:latin typeface="ＭＳ Ｐゴシック"/>
            <a:ea typeface="ＭＳ Ｐゴシック"/>
          </a:endParaRPr>
        </a:p>
      </xdr:txBody>
    </xdr:sp>
    <xdr:clientData/>
  </xdr:oneCellAnchor>
  <xdr:twoCellAnchor>
    <xdr:from>
      <xdr:col>85</xdr:col>
      <xdr:colOff>38100</xdr:colOff>
      <xdr:row>90</xdr:row>
      <xdr:rowOff>100965</xdr:rowOff>
    </xdr:from>
    <xdr:to>
      <xdr:col>86</xdr:col>
      <xdr:colOff>25400</xdr:colOff>
      <xdr:row>90</xdr:row>
      <xdr:rowOff>100965</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31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95250</xdr:rowOff>
    </xdr:from>
    <xdr:to>
      <xdr:col>85</xdr:col>
      <xdr:colOff>127000</xdr:colOff>
      <xdr:row>98</xdr:row>
      <xdr:rowOff>128270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5481300" y="16897350"/>
          <a:ext cx="8382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3175</xdr:rowOff>
    </xdr:from>
    <xdr:ext cx="598805" cy="259080"/>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63382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118,528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151765</xdr:rowOff>
    </xdr:from>
    <xdr:to>
      <xdr:col>85</xdr:col>
      <xdr:colOff>177800</xdr:colOff>
      <xdr:row>98</xdr:row>
      <xdr:rowOff>81915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8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127635</xdr:rowOff>
    </xdr:from>
    <xdr:to>
      <xdr:col>81</xdr:col>
      <xdr:colOff>50800</xdr:colOff>
      <xdr:row>98</xdr:row>
      <xdr:rowOff>128270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4592300" y="1692973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138430</xdr:rowOff>
    </xdr:from>
    <xdr:to>
      <xdr:col>81</xdr:col>
      <xdr:colOff>101600</xdr:colOff>
      <xdr:row>98</xdr:row>
      <xdr:rowOff>68580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76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96</xdr:row>
      <xdr:rowOff>85090</xdr:rowOff>
    </xdr:from>
    <xdr:ext cx="598170" cy="259080"/>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181580" y="165442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133,032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98</xdr:row>
      <xdr:rowOff>125095</xdr:rowOff>
    </xdr:from>
    <xdr:to>
      <xdr:col>76</xdr:col>
      <xdr:colOff>114300</xdr:colOff>
      <xdr:row>98</xdr:row>
      <xdr:rowOff>127635</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3703300" y="1692719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15240</xdr:rowOff>
    </xdr:from>
    <xdr:to>
      <xdr:col>76</xdr:col>
      <xdr:colOff>165100</xdr:colOff>
      <xdr:row>98</xdr:row>
      <xdr:rowOff>116840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81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133350</xdr:rowOff>
    </xdr:from>
    <xdr:ext cx="534035" cy="2584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4965" y="165925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80,463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111760</xdr:rowOff>
    </xdr:from>
    <xdr:to>
      <xdr:col>71</xdr:col>
      <xdr:colOff>177800</xdr:colOff>
      <xdr:row>98</xdr:row>
      <xdr:rowOff>125095</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814300" y="1691386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41275</xdr:rowOff>
    </xdr:from>
    <xdr:to>
      <xdr:col>72</xdr:col>
      <xdr:colOff>38100</xdr:colOff>
      <xdr:row>98</xdr:row>
      <xdr:rowOff>143510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433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159385</xdr:rowOff>
    </xdr:from>
    <xdr:ext cx="534035" cy="2584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5965" y="166185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52,411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98</xdr:row>
      <xdr:rowOff>45720</xdr:rowOff>
    </xdr:from>
    <xdr:to>
      <xdr:col>67</xdr:col>
      <xdr:colOff>101600</xdr:colOff>
      <xdr:row>98</xdr:row>
      <xdr:rowOff>147320</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4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163830</xdr:rowOff>
    </xdr:from>
    <xdr:ext cx="534035" cy="259080"/>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6965" y="166230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46,949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98</xdr:row>
      <xdr:rowOff>44450</xdr:rowOff>
    </xdr:from>
    <xdr:to>
      <xdr:col>85</xdr:col>
      <xdr:colOff>177800</xdr:colOff>
      <xdr:row>98</xdr:row>
      <xdr:rowOff>146050</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84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130810</xdr:rowOff>
    </xdr:from>
    <xdr:ext cx="534670" cy="259080"/>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7614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48,845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98</xdr:row>
      <xdr:rowOff>77470</xdr:rowOff>
    </xdr:from>
    <xdr:to>
      <xdr:col>81</xdr:col>
      <xdr:colOff>101600</xdr:colOff>
      <xdr:row>99</xdr:row>
      <xdr:rowOff>7620</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87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170180</xdr:rowOff>
    </xdr:from>
    <xdr:ext cx="534035" cy="259080"/>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3965" y="169722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12,830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98</xdr:row>
      <xdr:rowOff>76835</xdr:rowOff>
    </xdr:from>
    <xdr:to>
      <xdr:col>76</xdr:col>
      <xdr:colOff>165100</xdr:colOff>
      <xdr:row>99</xdr:row>
      <xdr:rowOff>6985</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878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169545</xdr:rowOff>
    </xdr:from>
    <xdr:ext cx="534035" cy="2584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4965" y="169716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13,375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98</xdr:row>
      <xdr:rowOff>74930</xdr:rowOff>
    </xdr:from>
    <xdr:to>
      <xdr:col>72</xdr:col>
      <xdr:colOff>38100</xdr:colOff>
      <xdr:row>99</xdr:row>
      <xdr:rowOff>4445</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8770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167005</xdr:rowOff>
    </xdr:from>
    <xdr:ext cx="534035" cy="2584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5965" y="169691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15,857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60960</xdr:rowOff>
    </xdr:from>
    <xdr:to>
      <xdr:col>67</xdr:col>
      <xdr:colOff>101600</xdr:colOff>
      <xdr:row>98</xdr:row>
      <xdr:rowOff>162560</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86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153670</xdr:rowOff>
    </xdr:from>
    <xdr:ext cx="534035" cy="259080"/>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6965" y="169557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30,692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25/151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250" cy="224790"/>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99060</xdr:rowOff>
    </xdr:from>
    <xdr:to>
      <xdr:col>120</xdr:col>
      <xdr:colOff>114300</xdr:colOff>
      <xdr:row>39</xdr:row>
      <xdr:rowOff>99060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128270</xdr:rowOff>
    </xdr:from>
    <xdr:ext cx="248285" cy="259080"/>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080" y="6643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114935</xdr:rowOff>
    </xdr:from>
    <xdr:to>
      <xdr:col>120</xdr:col>
      <xdr:colOff>114300</xdr:colOff>
      <xdr:row>37</xdr:row>
      <xdr:rowOff>114935</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36</xdr:row>
      <xdr:rowOff>144145</xdr:rowOff>
    </xdr:from>
    <xdr:ext cx="531495" cy="2584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505" y="6316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35</xdr:row>
      <xdr:rowOff>132080</xdr:rowOff>
    </xdr:from>
    <xdr:to>
      <xdr:col>120</xdr:col>
      <xdr:colOff>114300</xdr:colOff>
      <xdr:row>35</xdr:row>
      <xdr:rowOff>132080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34</xdr:row>
      <xdr:rowOff>160655</xdr:rowOff>
    </xdr:from>
    <xdr:ext cx="531495" cy="259080"/>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33</xdr:row>
      <xdr:rowOff>147955</xdr:rowOff>
    </xdr:from>
    <xdr:to>
      <xdr:col>120</xdr:col>
      <xdr:colOff>114300</xdr:colOff>
      <xdr:row>33</xdr:row>
      <xdr:rowOff>147955</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33</xdr:row>
      <xdr:rowOff>6350</xdr:rowOff>
    </xdr:from>
    <xdr:ext cx="531495" cy="2584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505" y="5664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164465</xdr:rowOff>
    </xdr:from>
    <xdr:to>
      <xdr:col>120</xdr:col>
      <xdr:colOff>114300</xdr:colOff>
      <xdr:row>31</xdr:row>
      <xdr:rowOff>164465</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31</xdr:row>
      <xdr:rowOff>22225</xdr:rowOff>
    </xdr:from>
    <xdr:ext cx="531495" cy="2584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30</xdr:row>
      <xdr:rowOff>8890</xdr:rowOff>
    </xdr:from>
    <xdr:to>
      <xdr:col>120</xdr:col>
      <xdr:colOff>114300</xdr:colOff>
      <xdr:row>30</xdr:row>
      <xdr:rowOff>8890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38100</xdr:rowOff>
    </xdr:from>
    <xdr:ext cx="531495" cy="259080"/>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84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119380</xdr:rowOff>
    </xdr:from>
    <xdr:to>
      <xdr:col>116</xdr:col>
      <xdr:colOff>62865</xdr:colOff>
      <xdr:row>39</xdr:row>
      <xdr:rowOff>99060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434330"/>
          <a:ext cx="1270" cy="13512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102870</xdr:rowOff>
    </xdr:from>
    <xdr:ext cx="249555" cy="259080"/>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99060</xdr:rowOff>
    </xdr:from>
    <xdr:to>
      <xdr:col>116</xdr:col>
      <xdr:colOff>152400</xdr:colOff>
      <xdr:row>39</xdr:row>
      <xdr:rowOff>99060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66040</xdr:rowOff>
    </xdr:from>
    <xdr:ext cx="534670" cy="258445"/>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520954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41,379</a:t>
          </a:r>
          <a:endParaRPr kumimoji="1" lang="ja-JP" altLang="en-US" sz="1000" b="1">
            <a:latin typeface="ＭＳ Ｐゴシック"/>
            <a:ea typeface="ＭＳ Ｐゴシック"/>
          </a:endParaRPr>
        </a:p>
      </xdr:txBody>
    </xdr:sp>
    <xdr:clientData/>
  </xdr:oneCellAnchor>
  <xdr:twoCellAnchor>
    <xdr:from>
      <xdr:col>115</xdr:col>
      <xdr:colOff>165100</xdr:colOff>
      <xdr:row>31</xdr:row>
      <xdr:rowOff>119380</xdr:rowOff>
    </xdr:from>
    <xdr:to>
      <xdr:col>116</xdr:col>
      <xdr:colOff>152400</xdr:colOff>
      <xdr:row>31</xdr:row>
      <xdr:rowOff>119380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434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19685</xdr:rowOff>
    </xdr:from>
    <xdr:to>
      <xdr:col>116</xdr:col>
      <xdr:colOff>63500</xdr:colOff>
      <xdr:row>39</xdr:row>
      <xdr:rowOff>48895</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1323300" y="5163185"/>
          <a:ext cx="838200" cy="1572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152400</xdr:rowOff>
    </xdr:from>
    <xdr:ext cx="469900" cy="259080"/>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64960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2,756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129540</xdr:rowOff>
    </xdr:from>
    <xdr:to>
      <xdr:col>116</xdr:col>
      <xdr:colOff>114300</xdr:colOff>
      <xdr:row>39</xdr:row>
      <xdr:rowOff>59690</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64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30</xdr:row>
      <xdr:rowOff>19685</xdr:rowOff>
    </xdr:from>
    <xdr:to>
      <xdr:col>111</xdr:col>
      <xdr:colOff>177800</xdr:colOff>
      <xdr:row>33</xdr:row>
      <xdr:rowOff>86360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0434300" y="5163185"/>
          <a:ext cx="889000" cy="581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137795</xdr:rowOff>
    </xdr:from>
    <xdr:to>
      <xdr:col>112</xdr:col>
      <xdr:colOff>38100</xdr:colOff>
      <xdr:row>39</xdr:row>
      <xdr:rowOff>67945</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665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39</xdr:row>
      <xdr:rowOff>59055</xdr:rowOff>
    </xdr:from>
    <xdr:ext cx="469265" cy="259080"/>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088350" y="67456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2,500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33</xdr:row>
      <xdr:rowOff>86360</xdr:rowOff>
    </xdr:from>
    <xdr:to>
      <xdr:col>107</xdr:col>
      <xdr:colOff>50800</xdr:colOff>
      <xdr:row>37</xdr:row>
      <xdr:rowOff>40640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19545300" y="5744210"/>
          <a:ext cx="889000" cy="640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138430</xdr:rowOff>
    </xdr:from>
    <xdr:to>
      <xdr:col>107</xdr:col>
      <xdr:colOff>101600</xdr:colOff>
      <xdr:row>39</xdr:row>
      <xdr:rowOff>68580</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665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39</xdr:row>
      <xdr:rowOff>59690</xdr:rowOff>
    </xdr:from>
    <xdr:ext cx="469265" cy="259080"/>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199350" y="67462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2,489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32</xdr:row>
      <xdr:rowOff>144145</xdr:rowOff>
    </xdr:from>
    <xdr:to>
      <xdr:col>102</xdr:col>
      <xdr:colOff>114300</xdr:colOff>
      <xdr:row>37</xdr:row>
      <xdr:rowOff>40640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656300" y="5630545"/>
          <a:ext cx="889000" cy="7537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103505</xdr:rowOff>
    </xdr:from>
    <xdr:to>
      <xdr:col>102</xdr:col>
      <xdr:colOff>165100</xdr:colOff>
      <xdr:row>39</xdr:row>
      <xdr:rowOff>33655</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661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39</xdr:row>
      <xdr:rowOff>24765</xdr:rowOff>
    </xdr:from>
    <xdr:ext cx="469265" cy="259080"/>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10350" y="67113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3,550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120650</xdr:rowOff>
    </xdr:from>
    <xdr:to>
      <xdr:col>98</xdr:col>
      <xdr:colOff>38100</xdr:colOff>
      <xdr:row>39</xdr:row>
      <xdr:rowOff>50165</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66357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39</xdr:row>
      <xdr:rowOff>41275</xdr:rowOff>
    </xdr:from>
    <xdr:ext cx="469265" cy="2584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21350" y="67278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3,042</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169545</xdr:rowOff>
    </xdr:from>
    <xdr:to>
      <xdr:col>116</xdr:col>
      <xdr:colOff>114300</xdr:colOff>
      <xdr:row>39</xdr:row>
      <xdr:rowOff>99695</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6684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107950</xdr:rowOff>
    </xdr:from>
    <xdr:ext cx="469900" cy="259080"/>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66230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1,538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29</xdr:row>
      <xdr:rowOff>140335</xdr:rowOff>
    </xdr:from>
    <xdr:to>
      <xdr:col>112</xdr:col>
      <xdr:colOff>38100</xdr:colOff>
      <xdr:row>30</xdr:row>
      <xdr:rowOff>70485</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511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28</xdr:row>
      <xdr:rowOff>86995</xdr:rowOff>
    </xdr:from>
    <xdr:ext cx="534035" cy="2584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55965" y="48875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49,683</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33</xdr:row>
      <xdr:rowOff>35560</xdr:rowOff>
    </xdr:from>
    <xdr:to>
      <xdr:col>107</xdr:col>
      <xdr:colOff>101600</xdr:colOff>
      <xdr:row>33</xdr:row>
      <xdr:rowOff>137160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569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31</xdr:row>
      <xdr:rowOff>153670</xdr:rowOff>
    </xdr:from>
    <xdr:ext cx="534035" cy="259080"/>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166965" y="54686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31,875</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36</xdr:row>
      <xdr:rowOff>161290</xdr:rowOff>
    </xdr:from>
    <xdr:to>
      <xdr:col>102</xdr:col>
      <xdr:colOff>165100</xdr:colOff>
      <xdr:row>37</xdr:row>
      <xdr:rowOff>91440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633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35</xdr:row>
      <xdr:rowOff>107950</xdr:rowOff>
    </xdr:from>
    <xdr:ext cx="534035" cy="259080"/>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277965" y="61087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12,284</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32</xdr:row>
      <xdr:rowOff>93345</xdr:rowOff>
    </xdr:from>
    <xdr:to>
      <xdr:col>98</xdr:col>
      <xdr:colOff>38100</xdr:colOff>
      <xdr:row>33</xdr:row>
      <xdr:rowOff>23495</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557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31</xdr:row>
      <xdr:rowOff>40640</xdr:rowOff>
    </xdr:from>
    <xdr:ext cx="534035" cy="2584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388965" y="53555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35,362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107/151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10,980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1,958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250" cy="224790"/>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73660</xdr:rowOff>
    </xdr:from>
    <xdr:ext cx="248285" cy="259080"/>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35560</xdr:rowOff>
    </xdr:from>
    <xdr:ext cx="531495" cy="259080"/>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53</xdr:row>
      <xdr:rowOff>168910</xdr:rowOff>
    </xdr:from>
    <xdr:ext cx="594995" cy="2584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370" y="925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51</xdr:row>
      <xdr:rowOff>130810</xdr:rowOff>
    </xdr:from>
    <xdr:ext cx="594995" cy="259080"/>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370" y="887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49</xdr:row>
      <xdr:rowOff>92710</xdr:rowOff>
    </xdr:from>
    <xdr:ext cx="594995" cy="259080"/>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370" y="849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47</xdr:row>
      <xdr:rowOff>54610</xdr:rowOff>
    </xdr:from>
    <xdr:ext cx="594995" cy="2584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154940</xdr:rowOff>
    </xdr:from>
    <xdr:to>
      <xdr:col>116</xdr:col>
      <xdr:colOff>62865</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727440"/>
          <a:ext cx="1270" cy="1432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48260</xdr:rowOff>
    </xdr:from>
    <xdr:ext cx="249555" cy="259080"/>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101600</xdr:rowOff>
    </xdr:from>
    <xdr:ext cx="598805" cy="259080"/>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5026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187,988</a:t>
          </a:r>
          <a:endParaRPr kumimoji="1" lang="ja-JP" altLang="en-US" sz="1000" b="1">
            <a:latin typeface="ＭＳ Ｐゴシック"/>
            <a:ea typeface="ＭＳ Ｐゴシック"/>
          </a:endParaRPr>
        </a:p>
      </xdr:txBody>
    </xdr:sp>
    <xdr:clientData/>
  </xdr:oneCellAnchor>
  <xdr:twoCellAnchor>
    <xdr:from>
      <xdr:col>115</xdr:col>
      <xdr:colOff>165100</xdr:colOff>
      <xdr:row>50</xdr:row>
      <xdr:rowOff>154940</xdr:rowOff>
    </xdr:from>
    <xdr:to>
      <xdr:col>116</xdr:col>
      <xdr:colOff>152400</xdr:colOff>
      <xdr:row>50</xdr:row>
      <xdr:rowOff>154940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727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41275</xdr:rowOff>
    </xdr:from>
    <xdr:to>
      <xdr:col>116</xdr:col>
      <xdr:colOff>63500</xdr:colOff>
      <xdr:row>59</xdr:row>
      <xdr:rowOff>41910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1323300" y="1015682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127000</xdr:rowOff>
    </xdr:from>
    <xdr:ext cx="469900" cy="259080"/>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8996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7,982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104140</xdr:rowOff>
    </xdr:from>
    <xdr:to>
      <xdr:col>116</xdr:col>
      <xdr:colOff>114300</xdr:colOff>
      <xdr:row>59</xdr:row>
      <xdr:rowOff>34290</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1004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41275</xdr:rowOff>
    </xdr:from>
    <xdr:to>
      <xdr:col>111</xdr:col>
      <xdr:colOff>177800</xdr:colOff>
      <xdr:row>59</xdr:row>
      <xdr:rowOff>41910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1015682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104140</xdr:rowOff>
    </xdr:from>
    <xdr:to>
      <xdr:col>112</xdr:col>
      <xdr:colOff>38100</xdr:colOff>
      <xdr:row>59</xdr:row>
      <xdr:rowOff>34290</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1004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57</xdr:row>
      <xdr:rowOff>50800</xdr:rowOff>
    </xdr:from>
    <xdr:ext cx="469265" cy="259080"/>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350" y="98234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7,971</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59</xdr:row>
      <xdr:rowOff>40640</xdr:rowOff>
    </xdr:from>
    <xdr:to>
      <xdr:col>107</xdr:col>
      <xdr:colOff>50800</xdr:colOff>
      <xdr:row>59</xdr:row>
      <xdr:rowOff>41275</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1015619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102870</xdr:rowOff>
    </xdr:from>
    <xdr:to>
      <xdr:col>107</xdr:col>
      <xdr:colOff>101600</xdr:colOff>
      <xdr:row>59</xdr:row>
      <xdr:rowOff>33020</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46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57</xdr:row>
      <xdr:rowOff>49530</xdr:rowOff>
    </xdr:from>
    <xdr:ext cx="469265" cy="259080"/>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350" y="98221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8,141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59</xdr:row>
      <xdr:rowOff>37465</xdr:rowOff>
    </xdr:from>
    <xdr:to>
      <xdr:col>102</xdr:col>
      <xdr:colOff>114300</xdr:colOff>
      <xdr:row>59</xdr:row>
      <xdr:rowOff>40640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656300" y="1015301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128270</xdr:rowOff>
    </xdr:from>
    <xdr:to>
      <xdr:col>102</xdr:col>
      <xdr:colOff>165100</xdr:colOff>
      <xdr:row>59</xdr:row>
      <xdr:rowOff>58420</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07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57</xdr:row>
      <xdr:rowOff>74930</xdr:rowOff>
    </xdr:from>
    <xdr:ext cx="469265" cy="2584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350" y="98475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114935</xdr:rowOff>
    </xdr:from>
    <xdr:to>
      <xdr:col>98</xdr:col>
      <xdr:colOff>38100</xdr:colOff>
      <xdr:row>59</xdr:row>
      <xdr:rowOff>45085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57</xdr:row>
      <xdr:rowOff>61595</xdr:rowOff>
    </xdr:from>
    <xdr:ext cx="469265" cy="259080"/>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350" y="983424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6,572</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161925</xdr:rowOff>
    </xdr:from>
    <xdr:to>
      <xdr:col>116</xdr:col>
      <xdr:colOff>114300</xdr:colOff>
      <xdr:row>59</xdr:row>
      <xdr:rowOff>92075</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10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82550</xdr:rowOff>
    </xdr:from>
    <xdr:ext cx="378460" cy="259080"/>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100266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162560</xdr:rowOff>
    </xdr:from>
    <xdr:to>
      <xdr:col>112</xdr:col>
      <xdr:colOff>38100</xdr:colOff>
      <xdr:row>59</xdr:row>
      <xdr:rowOff>92710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10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59</xdr:row>
      <xdr:rowOff>83820</xdr:rowOff>
    </xdr:from>
    <xdr:ext cx="378460" cy="259080"/>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4070" y="101993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367</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161925</xdr:rowOff>
    </xdr:from>
    <xdr:to>
      <xdr:col>107</xdr:col>
      <xdr:colOff>101600</xdr:colOff>
      <xdr:row>59</xdr:row>
      <xdr:rowOff>92075</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10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59</xdr:row>
      <xdr:rowOff>83185</xdr:rowOff>
    </xdr:from>
    <xdr:ext cx="378460" cy="259080"/>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5070" y="1019873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384</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161290</xdr:rowOff>
    </xdr:from>
    <xdr:to>
      <xdr:col>102</xdr:col>
      <xdr:colOff>165100</xdr:colOff>
      <xdr:row>59</xdr:row>
      <xdr:rowOff>91440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10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59</xdr:row>
      <xdr:rowOff>82550</xdr:rowOff>
    </xdr:from>
    <xdr:ext cx="378460" cy="259080"/>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56070" y="101981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525</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158115</xdr:rowOff>
    </xdr:from>
    <xdr:to>
      <xdr:col>98</xdr:col>
      <xdr:colOff>38100</xdr:colOff>
      <xdr:row>59</xdr:row>
      <xdr:rowOff>88265</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10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59</xdr:row>
      <xdr:rowOff>79375</xdr:rowOff>
    </xdr:from>
    <xdr:ext cx="378460" cy="2584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7070" y="1019492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135/151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39,719</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51,913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250" cy="224790"/>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78</xdr:row>
      <xdr:rowOff>73660</xdr:rowOff>
    </xdr:from>
    <xdr:ext cx="248285" cy="259080"/>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76</xdr:row>
      <xdr:rowOff>35560</xdr:rowOff>
    </xdr:from>
    <xdr:ext cx="594995" cy="259080"/>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370" y="1306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73</xdr:row>
      <xdr:rowOff>168910</xdr:rowOff>
    </xdr:from>
    <xdr:ext cx="594995" cy="2584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71</xdr:row>
      <xdr:rowOff>130810</xdr:rowOff>
    </xdr:from>
    <xdr:ext cx="594995" cy="259080"/>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92710</xdr:rowOff>
    </xdr:from>
    <xdr:ext cx="594995" cy="259080"/>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94995" cy="2584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114935</xdr:rowOff>
    </xdr:from>
    <xdr:to>
      <xdr:col>116</xdr:col>
      <xdr:colOff>62865</xdr:colOff>
      <xdr:row>78</xdr:row>
      <xdr:rowOff>53975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287885"/>
          <a:ext cx="1270" cy="1139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57785</xdr:rowOff>
    </xdr:from>
    <xdr:ext cx="534670" cy="259080"/>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4308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42,449</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53975</xdr:rowOff>
    </xdr:from>
    <xdr:to>
      <xdr:col>116</xdr:col>
      <xdr:colOff>152400</xdr:colOff>
      <xdr:row>78</xdr:row>
      <xdr:rowOff>53975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4270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61595</xdr:rowOff>
    </xdr:from>
    <xdr:ext cx="598805" cy="259080"/>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20630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341,525</a:t>
          </a:r>
          <a:endParaRPr kumimoji="1" lang="ja-JP" altLang="en-US" sz="1000" b="1">
            <a:latin typeface="ＭＳ Ｐゴシック"/>
            <a:ea typeface="ＭＳ Ｐゴシック"/>
          </a:endParaRPr>
        </a:p>
      </xdr:txBody>
    </xdr:sp>
    <xdr:clientData/>
  </xdr:oneCellAnchor>
  <xdr:twoCellAnchor>
    <xdr:from>
      <xdr:col>115</xdr:col>
      <xdr:colOff>165100</xdr:colOff>
      <xdr:row>71</xdr:row>
      <xdr:rowOff>114935</xdr:rowOff>
    </xdr:from>
    <xdr:to>
      <xdr:col>116</xdr:col>
      <xdr:colOff>152400</xdr:colOff>
      <xdr:row>71</xdr:row>
      <xdr:rowOff>114935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287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71120</xdr:rowOff>
    </xdr:from>
    <xdr:to>
      <xdr:col>116</xdr:col>
      <xdr:colOff>63500</xdr:colOff>
      <xdr:row>77</xdr:row>
      <xdr:rowOff>124460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1323300" y="13272770"/>
          <a:ext cx="8382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83820</xdr:rowOff>
    </xdr:from>
    <xdr:ext cx="598805" cy="259080"/>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294257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117,416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76</xdr:row>
      <xdr:rowOff>60960</xdr:rowOff>
    </xdr:from>
    <xdr:to>
      <xdr:col>116</xdr:col>
      <xdr:colOff>114300</xdr:colOff>
      <xdr:row>76</xdr:row>
      <xdr:rowOff>162560</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0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55880</xdr:rowOff>
    </xdr:from>
    <xdr:to>
      <xdr:col>111</xdr:col>
      <xdr:colOff>177800</xdr:colOff>
      <xdr:row>77</xdr:row>
      <xdr:rowOff>71120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0434300" y="1325753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81915</xdr:rowOff>
    </xdr:from>
    <xdr:to>
      <xdr:col>112</xdr:col>
      <xdr:colOff>38100</xdr:colOff>
      <xdr:row>77</xdr:row>
      <xdr:rowOff>12065</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11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68580</xdr:colOff>
      <xdr:row>75</xdr:row>
      <xdr:rowOff>29210</xdr:rowOff>
    </xdr:from>
    <xdr:ext cx="598170" cy="2584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23580" y="128879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111,889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77</xdr:row>
      <xdr:rowOff>53340</xdr:rowOff>
    </xdr:from>
    <xdr:to>
      <xdr:col>107</xdr:col>
      <xdr:colOff>50800</xdr:colOff>
      <xdr:row>77</xdr:row>
      <xdr:rowOff>55880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9545300" y="1325499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80010</xdr:rowOff>
    </xdr:from>
    <xdr:to>
      <xdr:col>107</xdr:col>
      <xdr:colOff>101600</xdr:colOff>
      <xdr:row>77</xdr:row>
      <xdr:rowOff>10160</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11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132080</xdr:colOff>
      <xdr:row>75</xdr:row>
      <xdr:rowOff>26670</xdr:rowOff>
    </xdr:from>
    <xdr:ext cx="598170" cy="259080"/>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34580" y="128854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112,403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77</xdr:row>
      <xdr:rowOff>53340</xdr:rowOff>
    </xdr:from>
    <xdr:to>
      <xdr:col>102</xdr:col>
      <xdr:colOff>114300</xdr:colOff>
      <xdr:row>77</xdr:row>
      <xdr:rowOff>104140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325499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30480</xdr:rowOff>
    </xdr:from>
    <xdr:to>
      <xdr:col>102</xdr:col>
      <xdr:colOff>165100</xdr:colOff>
      <xdr:row>77</xdr:row>
      <xdr:rowOff>132080</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23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77</xdr:row>
      <xdr:rowOff>123190</xdr:rowOff>
    </xdr:from>
    <xdr:ext cx="534035" cy="2584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77965" y="133248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80,287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77</xdr:row>
      <xdr:rowOff>29845</xdr:rowOff>
    </xdr:from>
    <xdr:to>
      <xdr:col>98</xdr:col>
      <xdr:colOff>38100</xdr:colOff>
      <xdr:row>77</xdr:row>
      <xdr:rowOff>132080</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2314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75</xdr:row>
      <xdr:rowOff>147955</xdr:rowOff>
    </xdr:from>
    <xdr:ext cx="534035" cy="2584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88965" y="130067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80,452</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77</xdr:row>
      <xdr:rowOff>73660</xdr:rowOff>
    </xdr:from>
    <xdr:to>
      <xdr:col>116</xdr:col>
      <xdr:colOff>114300</xdr:colOff>
      <xdr:row>78</xdr:row>
      <xdr:rowOff>3810</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27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160020</xdr:rowOff>
    </xdr:from>
    <xdr:ext cx="534670" cy="259080"/>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31902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68,942</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77</xdr:row>
      <xdr:rowOff>20320</xdr:rowOff>
    </xdr:from>
    <xdr:to>
      <xdr:col>112</xdr:col>
      <xdr:colOff>38100</xdr:colOff>
      <xdr:row>77</xdr:row>
      <xdr:rowOff>121920</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322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77</xdr:row>
      <xdr:rowOff>113030</xdr:rowOff>
    </xdr:from>
    <xdr:ext cx="534035" cy="259080"/>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5965" y="133146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83,074</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77</xdr:row>
      <xdr:rowOff>5080</xdr:rowOff>
    </xdr:from>
    <xdr:to>
      <xdr:col>107</xdr:col>
      <xdr:colOff>101600</xdr:colOff>
      <xdr:row>77</xdr:row>
      <xdr:rowOff>106680</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320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77</xdr:row>
      <xdr:rowOff>97790</xdr:rowOff>
    </xdr:from>
    <xdr:ext cx="534035" cy="2584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6965" y="132994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86,952</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77</xdr:row>
      <xdr:rowOff>2540</xdr:rowOff>
    </xdr:from>
    <xdr:to>
      <xdr:col>102</xdr:col>
      <xdr:colOff>165100</xdr:colOff>
      <xdr:row>77</xdr:row>
      <xdr:rowOff>104140</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3204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75</xdr:row>
      <xdr:rowOff>120650</xdr:rowOff>
    </xdr:from>
    <xdr:ext cx="534035" cy="2584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7965" y="129794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87,622</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77</xdr:row>
      <xdr:rowOff>53340</xdr:rowOff>
    </xdr:from>
    <xdr:to>
      <xdr:col>98</xdr:col>
      <xdr:colOff>38100</xdr:colOff>
      <xdr:row>77</xdr:row>
      <xdr:rowOff>154940</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325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77</xdr:row>
      <xdr:rowOff>146685</xdr:rowOff>
    </xdr:from>
    <xdr:ext cx="534035" cy="2584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8965" y="133483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74,252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250" cy="224790"/>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8285" cy="2584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080" y="16113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8285" cy="2584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080" y="14970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8920" cy="259080"/>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8920" cy="259080"/>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8920" cy="259080"/>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8920" cy="259080"/>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8920" cy="259080"/>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8920" cy="259080"/>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8920" cy="259080"/>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8920" cy="259080"/>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類似団体との比較では、</a:t>
          </a:r>
          <a:r>
            <a:rPr kumimoji="1" lang="ja-JP" altLang="en-US" sz="1100">
              <a:solidFill>
                <a:schemeClr val="dk1"/>
              </a:solidFill>
              <a:effectLst/>
              <a:latin typeface="+mn-lt"/>
              <a:ea typeface="+mn-ea"/>
              <a:cs typeface="+mn-cs"/>
            </a:rPr>
            <a:t>全ての性質において</a:t>
          </a:r>
          <a:r>
            <a:rPr kumimoji="1" lang="ja-JP" altLang="ja-JP" sz="1100">
              <a:solidFill>
                <a:schemeClr val="dk1"/>
              </a:solidFill>
              <a:effectLst/>
              <a:latin typeface="+mn-lt"/>
              <a:ea typeface="+mn-ea"/>
              <a:cs typeface="+mn-cs"/>
            </a:rPr>
            <a:t>類似団体平均値を下回っている。</a:t>
          </a:r>
          <a:endParaRPr lang="ja-JP" altLang="ja-JP" sz="1400">
            <a:effectLst/>
          </a:endParaRPr>
        </a:p>
        <a:p>
          <a:r>
            <a:rPr kumimoji="1" lang="ja-JP" altLang="ja-JP" sz="1100">
              <a:solidFill>
                <a:schemeClr val="dk1"/>
              </a:solidFill>
              <a:effectLst/>
              <a:latin typeface="+mn-lt"/>
              <a:ea typeface="+mn-ea"/>
              <a:cs typeface="+mn-cs"/>
            </a:rPr>
            <a:t>　投資及び出資金は、病院改築</a:t>
          </a:r>
          <a:r>
            <a:rPr kumimoji="1" lang="ja-JP" altLang="en-US" sz="1100">
              <a:solidFill>
                <a:schemeClr val="dk1"/>
              </a:solidFill>
              <a:effectLst/>
              <a:latin typeface="+mn-lt"/>
              <a:ea typeface="+mn-ea"/>
              <a:cs typeface="+mn-cs"/>
            </a:rPr>
            <a:t>の本体工事完了</a:t>
          </a:r>
          <a:r>
            <a:rPr kumimoji="1" lang="ja-JP" altLang="ja-JP" sz="1100">
              <a:solidFill>
                <a:schemeClr val="dk1"/>
              </a:solidFill>
              <a:effectLst/>
              <a:latin typeface="+mn-lt"/>
              <a:ea typeface="+mn-ea"/>
              <a:cs typeface="+mn-cs"/>
            </a:rPr>
            <a:t>伴う費用負担</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が主な要因である。</a:t>
          </a:r>
          <a:endParaRPr lang="ja-JP" altLang="ja-JP" sz="1400">
            <a:effectLst/>
          </a:endParaRPr>
        </a:p>
        <a:p>
          <a:r>
            <a:rPr kumimoji="1" lang="ja-JP" altLang="ja-JP" sz="1100">
              <a:solidFill>
                <a:schemeClr val="dk1"/>
              </a:solidFill>
              <a:effectLst/>
              <a:latin typeface="+mn-lt"/>
              <a:ea typeface="+mn-ea"/>
              <a:cs typeface="+mn-cs"/>
            </a:rPr>
            <a:t>　補助費等については、</a:t>
          </a:r>
          <a:r>
            <a:rPr kumimoji="1" lang="ja-JP" altLang="en-US" sz="1100">
              <a:solidFill>
                <a:schemeClr val="dk1"/>
              </a:solidFill>
              <a:effectLst/>
              <a:latin typeface="+mn-lt"/>
              <a:ea typeface="+mn-ea"/>
              <a:cs typeface="+mn-cs"/>
            </a:rPr>
            <a:t>簡易水道事業・農業集落排水事業法適用化に伴う性質変更により増加し</a:t>
          </a:r>
          <a:r>
            <a:rPr kumimoji="1" lang="ja-JP" altLang="ja-JP" sz="1100">
              <a:solidFill>
                <a:schemeClr val="dk1"/>
              </a:solidFill>
              <a:effectLst/>
              <a:latin typeface="+mn-lt"/>
              <a:ea typeface="+mn-ea"/>
              <a:cs typeface="+mn-cs"/>
            </a:rPr>
            <a:t>ている。</a:t>
          </a:r>
          <a:endParaRPr lang="ja-JP" altLang="ja-JP" sz="1400">
            <a:effectLst/>
          </a:endParaRPr>
        </a:p>
        <a:p>
          <a:r>
            <a:rPr kumimoji="1" lang="ja-JP" altLang="ja-JP" sz="1100">
              <a:solidFill>
                <a:schemeClr val="dk1"/>
              </a:solidFill>
              <a:effectLst/>
              <a:latin typeface="+mn-lt"/>
              <a:ea typeface="+mn-ea"/>
              <a:cs typeface="+mn-cs"/>
            </a:rPr>
            <a:t>　扶助費は、子育て世帯への臨時特別給付金の</a:t>
          </a:r>
          <a:r>
            <a:rPr kumimoji="1" lang="ja-JP" altLang="en-US" sz="1100">
              <a:solidFill>
                <a:schemeClr val="dk1"/>
              </a:solidFill>
              <a:effectLst/>
              <a:latin typeface="+mn-lt"/>
              <a:ea typeface="+mn-ea"/>
              <a:cs typeface="+mn-cs"/>
            </a:rPr>
            <a:t>終了等</a:t>
          </a:r>
          <a:r>
            <a:rPr kumimoji="1" lang="ja-JP" altLang="ja-JP" sz="1100">
              <a:solidFill>
                <a:schemeClr val="dk1"/>
              </a:solidFill>
              <a:effectLst/>
              <a:latin typeface="+mn-lt"/>
              <a:ea typeface="+mn-ea"/>
              <a:cs typeface="+mn-cs"/>
            </a:rPr>
            <a:t>により</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積立金は、決算剰余金の一部を財政調整基金に積立てたことや財産区議会解散に伴い残余財産を山林基金に積立てたことにより増加している。</a:t>
          </a:r>
          <a:endParaRPr lang="ja-JP" altLang="ja-JP" sz="1400">
            <a:effectLst/>
          </a:endParaRPr>
        </a:p>
        <a:p>
          <a:r>
            <a:rPr kumimoji="1" lang="ja-JP" altLang="ja-JP" sz="1100">
              <a:solidFill>
                <a:schemeClr val="dk1"/>
              </a:solidFill>
              <a:effectLst/>
              <a:latin typeface="+mn-lt"/>
              <a:ea typeface="+mn-ea"/>
              <a:cs typeface="+mn-cs"/>
            </a:rPr>
            <a:t>　今後も事業見直しを行いながら住民にとって真に必要な事業を厳選し実施していく。</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徳島県勝浦町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4,825
4,791
69.83
4,422,095
4,006,322
327,579
2,552,457
3,238,032</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5.1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84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84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139/151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4,099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250" cy="224790"/>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38</xdr:row>
      <xdr:rowOff>73660</xdr:rowOff>
    </xdr:from>
    <xdr:ext cx="248285" cy="259080"/>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35560</xdr:rowOff>
    </xdr:from>
    <xdr:ext cx="531495" cy="259080"/>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33</xdr:row>
      <xdr:rowOff>168910</xdr:rowOff>
    </xdr:from>
    <xdr:ext cx="531495" cy="2584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505" y="582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31</xdr:row>
      <xdr:rowOff>130810</xdr:rowOff>
    </xdr:from>
    <xdr:ext cx="531495" cy="259080"/>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29</xdr:row>
      <xdr:rowOff>92710</xdr:rowOff>
    </xdr:from>
    <xdr:ext cx="531495" cy="259080"/>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4995" cy="2584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124460</xdr:rowOff>
    </xdr:from>
    <xdr:to>
      <xdr:col>24</xdr:col>
      <xdr:colOff>62865</xdr:colOff>
      <xdr:row>38</xdr:row>
      <xdr:rowOff>38100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67960"/>
          <a:ext cx="1270" cy="1285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41910</xdr:rowOff>
    </xdr:from>
    <xdr:ext cx="469900" cy="2584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570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9,346</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38100</xdr:rowOff>
    </xdr:from>
    <xdr:to>
      <xdr:col>24</xdr:col>
      <xdr:colOff>152400</xdr:colOff>
      <xdr:row>38</xdr:row>
      <xdr:rowOff>38100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53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71120</xdr:rowOff>
    </xdr:from>
    <xdr:ext cx="534670" cy="259080"/>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431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76,792</a:t>
          </a:r>
          <a:endParaRPr kumimoji="1" lang="ja-JP" altLang="en-US" sz="1000" b="1">
            <a:latin typeface="ＭＳ Ｐゴシック"/>
          </a:endParaRPr>
        </a:p>
      </xdr:txBody>
    </xdr:sp>
    <xdr:clientData/>
  </xdr:oneCellAnchor>
  <xdr:twoCellAnchor>
    <xdr:from>
      <xdr:col>23</xdr:col>
      <xdr:colOff>165100</xdr:colOff>
      <xdr:row>30</xdr:row>
      <xdr:rowOff>124460</xdr:rowOff>
    </xdr:from>
    <xdr:to>
      <xdr:col>24</xdr:col>
      <xdr:colOff>152400</xdr:colOff>
      <xdr:row>30</xdr:row>
      <xdr:rowOff>124460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67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164465</xdr:rowOff>
    </xdr:from>
    <xdr:to>
      <xdr:col>24</xdr:col>
      <xdr:colOff>63500</xdr:colOff>
      <xdr:row>37</xdr:row>
      <xdr:rowOff>167640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508115"/>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16510</xdr:rowOff>
    </xdr:from>
    <xdr:ext cx="534670" cy="259080"/>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887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18,007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165100</xdr:rowOff>
    </xdr:from>
    <xdr:to>
      <xdr:col>24</xdr:col>
      <xdr:colOff>114300</xdr:colOff>
      <xdr:row>37</xdr:row>
      <xdr:rowOff>95250</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167005</xdr:rowOff>
    </xdr:from>
    <xdr:to>
      <xdr:col>19</xdr:col>
      <xdr:colOff>177800</xdr:colOff>
      <xdr:row>37</xdr:row>
      <xdr:rowOff>167640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51065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6985</xdr:rowOff>
    </xdr:from>
    <xdr:to>
      <xdr:col>20</xdr:col>
      <xdr:colOff>38100</xdr:colOff>
      <xdr:row>37</xdr:row>
      <xdr:rowOff>109220</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506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35</xdr:row>
      <xdr:rowOff>125730</xdr:rowOff>
    </xdr:from>
    <xdr:ext cx="534035" cy="259080"/>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29965" y="61264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17,284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37</xdr:row>
      <xdr:rowOff>167005</xdr:rowOff>
    </xdr:from>
    <xdr:to>
      <xdr:col>15</xdr:col>
      <xdr:colOff>50800</xdr:colOff>
      <xdr:row>37</xdr:row>
      <xdr:rowOff>170815</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51065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9525</xdr:rowOff>
    </xdr:from>
    <xdr:to>
      <xdr:col>15</xdr:col>
      <xdr:colOff>101600</xdr:colOff>
      <xdr:row>37</xdr:row>
      <xdr:rowOff>111125</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5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35</xdr:row>
      <xdr:rowOff>127635</xdr:rowOff>
    </xdr:from>
    <xdr:ext cx="534035" cy="259080"/>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0965" y="61283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17,170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37</xdr:row>
      <xdr:rowOff>170815</xdr:rowOff>
    </xdr:from>
    <xdr:to>
      <xdr:col>10</xdr:col>
      <xdr:colOff>114300</xdr:colOff>
      <xdr:row>38</xdr:row>
      <xdr:rowOff>1905</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51446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135255</xdr:rowOff>
    </xdr:from>
    <xdr:to>
      <xdr:col>10</xdr:col>
      <xdr:colOff>165100</xdr:colOff>
      <xdr:row>38</xdr:row>
      <xdr:rowOff>65405</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47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38</xdr:row>
      <xdr:rowOff>56515</xdr:rowOff>
    </xdr:from>
    <xdr:ext cx="534035" cy="2584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1965" y="65716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10,570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37</xdr:row>
      <xdr:rowOff>136525</xdr:rowOff>
    </xdr:from>
    <xdr:to>
      <xdr:col>6</xdr:col>
      <xdr:colOff>38100</xdr:colOff>
      <xdr:row>38</xdr:row>
      <xdr:rowOff>66675</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48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38</xdr:row>
      <xdr:rowOff>57785</xdr:rowOff>
    </xdr:from>
    <xdr:ext cx="534035" cy="259080"/>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2965" y="65728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10,506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37</xdr:row>
      <xdr:rowOff>113665</xdr:rowOff>
    </xdr:from>
    <xdr:to>
      <xdr:col>24</xdr:col>
      <xdr:colOff>114300</xdr:colOff>
      <xdr:row>38</xdr:row>
      <xdr:rowOff>43815</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45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29210</xdr:rowOff>
    </xdr:from>
    <xdr:ext cx="534670" cy="2584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7286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11,687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116840</xdr:rowOff>
    </xdr:from>
    <xdr:to>
      <xdr:col>20</xdr:col>
      <xdr:colOff>38100</xdr:colOff>
      <xdr:row>38</xdr:row>
      <xdr:rowOff>46990</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38</xdr:row>
      <xdr:rowOff>38100</xdr:rowOff>
    </xdr:from>
    <xdr:ext cx="534035" cy="259080"/>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29965" y="65532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11,519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116205</xdr:rowOff>
    </xdr:from>
    <xdr:to>
      <xdr:col>15</xdr:col>
      <xdr:colOff>101600</xdr:colOff>
      <xdr:row>38</xdr:row>
      <xdr:rowOff>46355</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45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38</xdr:row>
      <xdr:rowOff>37465</xdr:rowOff>
    </xdr:from>
    <xdr:ext cx="534035" cy="259080"/>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0965" y="65525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11,574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37</xdr:row>
      <xdr:rowOff>120650</xdr:rowOff>
    </xdr:from>
    <xdr:to>
      <xdr:col>10</xdr:col>
      <xdr:colOff>165100</xdr:colOff>
      <xdr:row>38</xdr:row>
      <xdr:rowOff>50165</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643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36</xdr:row>
      <xdr:rowOff>66675</xdr:rowOff>
    </xdr:from>
    <xdr:ext cx="534035" cy="2584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1965" y="62388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11,365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37</xdr:row>
      <xdr:rowOff>122555</xdr:rowOff>
    </xdr:from>
    <xdr:to>
      <xdr:col>6</xdr:col>
      <xdr:colOff>38100</xdr:colOff>
      <xdr:row>38</xdr:row>
      <xdr:rowOff>52705</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46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36</xdr:row>
      <xdr:rowOff>69215</xdr:rowOff>
    </xdr:from>
    <xdr:ext cx="534035" cy="259080"/>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2965" y="62414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11,239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151/151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65,244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77,210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250" cy="224790"/>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73660</xdr:rowOff>
    </xdr:from>
    <xdr:ext cx="248285" cy="259080"/>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35560</xdr:rowOff>
    </xdr:from>
    <xdr:ext cx="594995" cy="259080"/>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370" y="9636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53</xdr:row>
      <xdr:rowOff>168910</xdr:rowOff>
    </xdr:from>
    <xdr:ext cx="685165" cy="2584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200" y="9255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51</xdr:row>
      <xdr:rowOff>130810</xdr:rowOff>
    </xdr:from>
    <xdr:ext cx="685165" cy="259080"/>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200" y="8874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49</xdr:row>
      <xdr:rowOff>92710</xdr:rowOff>
    </xdr:from>
    <xdr:ext cx="685165" cy="259080"/>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200" y="8493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54610</xdr:rowOff>
    </xdr:from>
    <xdr:ext cx="685165" cy="2584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122555</xdr:rowOff>
    </xdr:from>
    <xdr:to>
      <xdr:col>24</xdr:col>
      <xdr:colOff>62865</xdr:colOff>
      <xdr:row>58</xdr:row>
      <xdr:rowOff>106045</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695055"/>
          <a:ext cx="1270" cy="1355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109855</xdr:rowOff>
    </xdr:from>
    <xdr:ext cx="598805" cy="2584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05395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144,235</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106045</xdr:rowOff>
    </xdr:from>
    <xdr:to>
      <xdr:col>24</xdr:col>
      <xdr:colOff>152400</xdr:colOff>
      <xdr:row>58</xdr:row>
      <xdr:rowOff>106045</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0501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69215</xdr:rowOff>
    </xdr:from>
    <xdr:ext cx="690245" cy="259080"/>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47026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1,922,406</a:t>
          </a:r>
          <a:endParaRPr kumimoji="1" lang="ja-JP" altLang="en-US" sz="1000" b="1">
            <a:latin typeface="ＭＳ Ｐゴシック"/>
          </a:endParaRPr>
        </a:p>
      </xdr:txBody>
    </xdr:sp>
    <xdr:clientData/>
  </xdr:oneCellAnchor>
  <xdr:twoCellAnchor>
    <xdr:from>
      <xdr:col>23</xdr:col>
      <xdr:colOff>165100</xdr:colOff>
      <xdr:row>50</xdr:row>
      <xdr:rowOff>122555</xdr:rowOff>
    </xdr:from>
    <xdr:to>
      <xdr:col>24</xdr:col>
      <xdr:colOff>152400</xdr:colOff>
      <xdr:row>50</xdr:row>
      <xdr:rowOff>122555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6950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106045</xdr:rowOff>
    </xdr:from>
    <xdr:to>
      <xdr:col>24</xdr:col>
      <xdr:colOff>63500</xdr:colOff>
      <xdr:row>58</xdr:row>
      <xdr:rowOff>132715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3797300" y="10050145"/>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69850</xdr:rowOff>
    </xdr:from>
    <xdr:ext cx="598805" cy="259080"/>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67105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380,232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46990</xdr:rowOff>
    </xdr:from>
    <xdr:to>
      <xdr:col>24</xdr:col>
      <xdr:colOff>114300</xdr:colOff>
      <xdr:row>57</xdr:row>
      <xdr:rowOff>148590</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819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63500</xdr:rowOff>
    </xdr:from>
    <xdr:to>
      <xdr:col>19</xdr:col>
      <xdr:colOff>177800</xdr:colOff>
      <xdr:row>58</xdr:row>
      <xdr:rowOff>132715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908300" y="10007600"/>
          <a:ext cx="8890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54610</xdr:rowOff>
    </xdr:from>
    <xdr:to>
      <xdr:col>20</xdr:col>
      <xdr:colOff>38100</xdr:colOff>
      <xdr:row>57</xdr:row>
      <xdr:rowOff>156210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82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56</xdr:row>
      <xdr:rowOff>1905</xdr:rowOff>
    </xdr:from>
    <xdr:ext cx="598170" cy="259080"/>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497580" y="96031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369,588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63500</xdr:rowOff>
    </xdr:from>
    <xdr:to>
      <xdr:col>15</xdr:col>
      <xdr:colOff>50800</xdr:colOff>
      <xdr:row>58</xdr:row>
      <xdr:rowOff>139700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019300" y="1000760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15875</xdr:rowOff>
    </xdr:from>
    <xdr:to>
      <xdr:col>15</xdr:col>
      <xdr:colOff>101600</xdr:colOff>
      <xdr:row>57</xdr:row>
      <xdr:rowOff>117475</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788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55</xdr:row>
      <xdr:rowOff>133985</xdr:rowOff>
    </xdr:from>
    <xdr:ext cx="598170" cy="2584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08580" y="956373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420,891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58</xdr:row>
      <xdr:rowOff>139700</xdr:rowOff>
    </xdr:from>
    <xdr:to>
      <xdr:col>10</xdr:col>
      <xdr:colOff>114300</xdr:colOff>
      <xdr:row>58</xdr:row>
      <xdr:rowOff>145415</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1130300" y="1008380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17780</xdr:rowOff>
    </xdr:from>
    <xdr:to>
      <xdr:col>10</xdr:col>
      <xdr:colOff>165100</xdr:colOff>
      <xdr:row>58</xdr:row>
      <xdr:rowOff>118745</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9618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56</xdr:row>
      <xdr:rowOff>135255</xdr:rowOff>
    </xdr:from>
    <xdr:ext cx="598170" cy="2584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19580" y="973645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193,904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58</xdr:row>
      <xdr:rowOff>27305</xdr:rowOff>
    </xdr:from>
    <xdr:to>
      <xdr:col>6</xdr:col>
      <xdr:colOff>38100</xdr:colOff>
      <xdr:row>58</xdr:row>
      <xdr:rowOff>128905</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97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56</xdr:row>
      <xdr:rowOff>145415</xdr:rowOff>
    </xdr:from>
    <xdr:ext cx="598170" cy="2584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30580" y="974661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180,741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58</xdr:row>
      <xdr:rowOff>55245</xdr:rowOff>
    </xdr:from>
    <xdr:to>
      <xdr:col>24</xdr:col>
      <xdr:colOff>114300</xdr:colOff>
      <xdr:row>58</xdr:row>
      <xdr:rowOff>156845</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99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141605</xdr:rowOff>
    </xdr:from>
    <xdr:ext cx="598805" cy="259080"/>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9142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144,235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58</xdr:row>
      <xdr:rowOff>81915</xdr:rowOff>
    </xdr:from>
    <xdr:to>
      <xdr:col>20</xdr:col>
      <xdr:colOff>38100</xdr:colOff>
      <xdr:row>59</xdr:row>
      <xdr:rowOff>12065</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1002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59</xdr:row>
      <xdr:rowOff>3175</xdr:rowOff>
    </xdr:from>
    <xdr:ext cx="598170" cy="259080"/>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497580" y="101187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109,036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58</xdr:row>
      <xdr:rowOff>12065</xdr:rowOff>
    </xdr:from>
    <xdr:to>
      <xdr:col>15</xdr:col>
      <xdr:colOff>101600</xdr:colOff>
      <xdr:row>58</xdr:row>
      <xdr:rowOff>113665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95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58</xdr:row>
      <xdr:rowOff>104775</xdr:rowOff>
    </xdr:from>
    <xdr:ext cx="598170" cy="259080"/>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08580" y="100488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200,952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58</xdr:row>
      <xdr:rowOff>88900</xdr:rowOff>
    </xdr:from>
    <xdr:to>
      <xdr:col>10</xdr:col>
      <xdr:colOff>165100</xdr:colOff>
      <xdr:row>59</xdr:row>
      <xdr:rowOff>19050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59</xdr:row>
      <xdr:rowOff>10160</xdr:rowOff>
    </xdr:from>
    <xdr:ext cx="534035" cy="259080"/>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51965" y="101257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99,820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94615</xdr:rowOff>
    </xdr:from>
    <xdr:to>
      <xdr:col>6</xdr:col>
      <xdr:colOff>38100</xdr:colOff>
      <xdr:row>59</xdr:row>
      <xdr:rowOff>24765</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1003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59</xdr:row>
      <xdr:rowOff>15875</xdr:rowOff>
    </xdr:from>
    <xdr:ext cx="534035" cy="259080"/>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62965" y="101314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92,550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196,866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205,493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250" cy="224790"/>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80</xdr:row>
      <xdr:rowOff>111760</xdr:rowOff>
    </xdr:from>
    <xdr:ext cx="248285" cy="2584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513080" y="13827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79</xdr:row>
      <xdr:rowOff>99060</xdr:rowOff>
    </xdr:from>
    <xdr:to>
      <xdr:col>28</xdr:col>
      <xdr:colOff>114300</xdr:colOff>
      <xdr:row>79</xdr:row>
      <xdr:rowOff>99060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128270</xdr:rowOff>
    </xdr:from>
    <xdr:ext cx="594995" cy="259080"/>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370" y="1350137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77</xdr:row>
      <xdr:rowOff>114935</xdr:rowOff>
    </xdr:from>
    <xdr:to>
      <xdr:col>28</xdr:col>
      <xdr:colOff>114300</xdr:colOff>
      <xdr:row>77</xdr:row>
      <xdr:rowOff>114935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144145</xdr:rowOff>
    </xdr:from>
    <xdr:ext cx="594995" cy="2584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370" y="13174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75</xdr:row>
      <xdr:rowOff>132080</xdr:rowOff>
    </xdr:from>
    <xdr:to>
      <xdr:col>28</xdr:col>
      <xdr:colOff>114300</xdr:colOff>
      <xdr:row>75</xdr:row>
      <xdr:rowOff>132080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74</xdr:row>
      <xdr:rowOff>160655</xdr:rowOff>
    </xdr:from>
    <xdr:ext cx="594995" cy="259080"/>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370" y="12847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73</xdr:row>
      <xdr:rowOff>147955</xdr:rowOff>
    </xdr:from>
    <xdr:to>
      <xdr:col>28</xdr:col>
      <xdr:colOff>114300</xdr:colOff>
      <xdr:row>73</xdr:row>
      <xdr:rowOff>147955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6350</xdr:rowOff>
    </xdr:from>
    <xdr:ext cx="594995" cy="2584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370" y="12522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71</xdr:row>
      <xdr:rowOff>164465</xdr:rowOff>
    </xdr:from>
    <xdr:to>
      <xdr:col>28</xdr:col>
      <xdr:colOff>114300</xdr:colOff>
      <xdr:row>71</xdr:row>
      <xdr:rowOff>164465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22225</xdr:rowOff>
    </xdr:from>
    <xdr:ext cx="594995" cy="2584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370" y="12195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70</xdr:row>
      <xdr:rowOff>8890</xdr:rowOff>
    </xdr:from>
    <xdr:to>
      <xdr:col>28</xdr:col>
      <xdr:colOff>114300</xdr:colOff>
      <xdr:row>70</xdr:row>
      <xdr:rowOff>8890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38100</xdr:rowOff>
    </xdr:from>
    <xdr:ext cx="594995" cy="259080"/>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370" y="11868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4995" cy="2584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15875</xdr:rowOff>
    </xdr:from>
    <xdr:to>
      <xdr:col>24</xdr:col>
      <xdr:colOff>62865</xdr:colOff>
      <xdr:row>78</xdr:row>
      <xdr:rowOff>139700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017375"/>
          <a:ext cx="1270" cy="14954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143510</xdr:rowOff>
    </xdr:from>
    <xdr:ext cx="598805" cy="2584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51661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139,943</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139700</xdr:rowOff>
    </xdr:from>
    <xdr:to>
      <xdr:col>24</xdr:col>
      <xdr:colOff>152400</xdr:colOff>
      <xdr:row>78</xdr:row>
      <xdr:rowOff>139700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133985</xdr:rowOff>
    </xdr:from>
    <xdr:ext cx="598805" cy="2584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79258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597,908</a:t>
          </a:r>
          <a:endParaRPr kumimoji="1" lang="ja-JP" altLang="en-US" sz="1000" b="1">
            <a:latin typeface="ＭＳ Ｐゴシック"/>
          </a:endParaRPr>
        </a:p>
      </xdr:txBody>
    </xdr:sp>
    <xdr:clientData/>
  </xdr:oneCellAnchor>
  <xdr:twoCellAnchor>
    <xdr:from>
      <xdr:col>23</xdr:col>
      <xdr:colOff>165100</xdr:colOff>
      <xdr:row>70</xdr:row>
      <xdr:rowOff>15875</xdr:rowOff>
    </xdr:from>
    <xdr:to>
      <xdr:col>24</xdr:col>
      <xdr:colOff>152400</xdr:colOff>
      <xdr:row>70</xdr:row>
      <xdr:rowOff>15875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017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72390</xdr:rowOff>
    </xdr:from>
    <xdr:to>
      <xdr:col>24</xdr:col>
      <xdr:colOff>63500</xdr:colOff>
      <xdr:row>77</xdr:row>
      <xdr:rowOff>138430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3797300" y="13274040"/>
          <a:ext cx="8382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88900</xdr:rowOff>
    </xdr:from>
    <xdr:ext cx="598805" cy="2584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94765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252,022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76</xdr:row>
      <xdr:rowOff>66040</xdr:rowOff>
    </xdr:from>
    <xdr:to>
      <xdr:col>24</xdr:col>
      <xdr:colOff>114300</xdr:colOff>
      <xdr:row>76</xdr:row>
      <xdr:rowOff>167640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9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72390</xdr:rowOff>
    </xdr:from>
    <xdr:to>
      <xdr:col>19</xdr:col>
      <xdr:colOff>177800</xdr:colOff>
      <xdr:row>78</xdr:row>
      <xdr:rowOff>16510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274040"/>
          <a:ext cx="889000" cy="1155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48895</xdr:rowOff>
    </xdr:from>
    <xdr:to>
      <xdr:col>20</xdr:col>
      <xdr:colOff>38100</xdr:colOff>
      <xdr:row>76</xdr:row>
      <xdr:rowOff>150495</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07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74</xdr:row>
      <xdr:rowOff>167005</xdr:rowOff>
    </xdr:from>
    <xdr:ext cx="598170" cy="2584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580" y="128543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257,256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16510</xdr:rowOff>
    </xdr:from>
    <xdr:to>
      <xdr:col>15</xdr:col>
      <xdr:colOff>50800</xdr:colOff>
      <xdr:row>78</xdr:row>
      <xdr:rowOff>30480</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38961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120650</xdr:rowOff>
    </xdr:from>
    <xdr:to>
      <xdr:col>15</xdr:col>
      <xdr:colOff>101600</xdr:colOff>
      <xdr:row>77</xdr:row>
      <xdr:rowOff>50165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1508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75</xdr:row>
      <xdr:rowOff>66675</xdr:rowOff>
    </xdr:from>
    <xdr:ext cx="598170" cy="2584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580" y="129254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235,471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78</xdr:row>
      <xdr:rowOff>30480</xdr:rowOff>
    </xdr:from>
    <xdr:to>
      <xdr:col>10</xdr:col>
      <xdr:colOff>114300</xdr:colOff>
      <xdr:row>78</xdr:row>
      <xdr:rowOff>58420</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40358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87630</xdr:rowOff>
    </xdr:from>
    <xdr:to>
      <xdr:col>10</xdr:col>
      <xdr:colOff>165100</xdr:colOff>
      <xdr:row>78</xdr:row>
      <xdr:rowOff>17780</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76</xdr:row>
      <xdr:rowOff>34290</xdr:rowOff>
    </xdr:from>
    <xdr:ext cx="598170" cy="259080"/>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580" y="130644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192,865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106045</xdr:rowOff>
    </xdr:from>
    <xdr:to>
      <xdr:col>6</xdr:col>
      <xdr:colOff>38100</xdr:colOff>
      <xdr:row>78</xdr:row>
      <xdr:rowOff>36195</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30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76</xdr:row>
      <xdr:rowOff>52705</xdr:rowOff>
    </xdr:from>
    <xdr:ext cx="598170" cy="2584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580" y="130829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187,282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77</xdr:row>
      <xdr:rowOff>87630</xdr:rowOff>
    </xdr:from>
    <xdr:to>
      <xdr:col>24</xdr:col>
      <xdr:colOff>114300</xdr:colOff>
      <xdr:row>78</xdr:row>
      <xdr:rowOff>17780</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66040</xdr:rowOff>
    </xdr:from>
    <xdr:ext cx="598805" cy="2584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26769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192,902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77</xdr:row>
      <xdr:rowOff>21590</xdr:rowOff>
    </xdr:from>
    <xdr:to>
      <xdr:col>20</xdr:col>
      <xdr:colOff>38100</xdr:colOff>
      <xdr:row>77</xdr:row>
      <xdr:rowOff>123190</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22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77</xdr:row>
      <xdr:rowOff>114300</xdr:rowOff>
    </xdr:from>
    <xdr:ext cx="598170" cy="259080"/>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580" y="133159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213,150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137160</xdr:rowOff>
    </xdr:from>
    <xdr:to>
      <xdr:col>15</xdr:col>
      <xdr:colOff>101600</xdr:colOff>
      <xdr:row>78</xdr:row>
      <xdr:rowOff>67310</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33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78</xdr:row>
      <xdr:rowOff>58420</xdr:rowOff>
    </xdr:from>
    <xdr:ext cx="598170" cy="259080"/>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580" y="134315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177,670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151130</xdr:rowOff>
    </xdr:from>
    <xdr:to>
      <xdr:col>10</xdr:col>
      <xdr:colOff>165100</xdr:colOff>
      <xdr:row>78</xdr:row>
      <xdr:rowOff>81280</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35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78</xdr:row>
      <xdr:rowOff>72390</xdr:rowOff>
    </xdr:from>
    <xdr:ext cx="598170" cy="259080"/>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580" y="134454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173,474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7620</xdr:rowOff>
    </xdr:from>
    <xdr:to>
      <xdr:col>6</xdr:col>
      <xdr:colOff>38100</xdr:colOff>
      <xdr:row>78</xdr:row>
      <xdr:rowOff>109220</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78</xdr:row>
      <xdr:rowOff>100330</xdr:rowOff>
    </xdr:from>
    <xdr:ext cx="598170" cy="2584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580" y="1347343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164,982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105/151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51,050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56,704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250" cy="224790"/>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99060</xdr:rowOff>
    </xdr:from>
    <xdr:to>
      <xdr:col>28</xdr:col>
      <xdr:colOff>114300</xdr:colOff>
      <xdr:row>99</xdr:row>
      <xdr:rowOff>99060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98</xdr:row>
      <xdr:rowOff>128270</xdr:rowOff>
    </xdr:from>
    <xdr:ext cx="248285" cy="259080"/>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080" y="16930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96</xdr:row>
      <xdr:rowOff>144145</xdr:rowOff>
    </xdr:from>
    <xdr:ext cx="594995" cy="2584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370" y="16603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94</xdr:row>
      <xdr:rowOff>160655</xdr:rowOff>
    </xdr:from>
    <xdr:ext cx="594995" cy="259080"/>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370" y="16276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6350</xdr:rowOff>
    </xdr:from>
    <xdr:ext cx="594995" cy="2584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370" y="15951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94995" cy="2584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370" y="15624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38100</xdr:rowOff>
    </xdr:from>
    <xdr:ext cx="594995" cy="259080"/>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370" y="15297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4995" cy="2584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104775</xdr:rowOff>
    </xdr:from>
    <xdr:to>
      <xdr:col>24</xdr:col>
      <xdr:colOff>62865</xdr:colOff>
      <xdr:row>98</xdr:row>
      <xdr:rowOff>139065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35275"/>
          <a:ext cx="1270" cy="140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143510</xdr:rowOff>
    </xdr:from>
    <xdr:ext cx="534670" cy="2584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4561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40,099</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139065</xdr:rowOff>
    </xdr:from>
    <xdr:to>
      <xdr:col>24</xdr:col>
      <xdr:colOff>152400</xdr:colOff>
      <xdr:row>98</xdr:row>
      <xdr:rowOff>139065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941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52070</xdr:rowOff>
    </xdr:from>
    <xdr:ext cx="598805" cy="2584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1112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470,631</a:t>
          </a:r>
          <a:endParaRPr kumimoji="1" lang="ja-JP" altLang="en-US" sz="1000" b="1">
            <a:latin typeface="ＭＳ Ｐゴシック"/>
          </a:endParaRPr>
        </a:p>
      </xdr:txBody>
    </xdr:sp>
    <xdr:clientData/>
  </xdr:oneCellAnchor>
  <xdr:twoCellAnchor>
    <xdr:from>
      <xdr:col>23</xdr:col>
      <xdr:colOff>165100</xdr:colOff>
      <xdr:row>90</xdr:row>
      <xdr:rowOff>104775</xdr:rowOff>
    </xdr:from>
    <xdr:to>
      <xdr:col>24</xdr:col>
      <xdr:colOff>152400</xdr:colOff>
      <xdr:row>90</xdr:row>
      <xdr:rowOff>104775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35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106680</xdr:rowOff>
    </xdr:from>
    <xdr:to>
      <xdr:col>24</xdr:col>
      <xdr:colOff>63500</xdr:colOff>
      <xdr:row>97</xdr:row>
      <xdr:rowOff>109220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565880"/>
          <a:ext cx="838200" cy="173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143510</xdr:rowOff>
    </xdr:from>
    <xdr:ext cx="598805" cy="2584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3126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135,314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120650</xdr:rowOff>
    </xdr:from>
    <xdr:to>
      <xdr:col>24</xdr:col>
      <xdr:colOff>114300</xdr:colOff>
      <xdr:row>97</xdr:row>
      <xdr:rowOff>50800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57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95885</xdr:rowOff>
    </xdr:from>
    <xdr:to>
      <xdr:col>19</xdr:col>
      <xdr:colOff>177800</xdr:colOff>
      <xdr:row>96</xdr:row>
      <xdr:rowOff>106680</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55508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133350</xdr:rowOff>
    </xdr:from>
    <xdr:to>
      <xdr:col>20</xdr:col>
      <xdr:colOff>38100</xdr:colOff>
      <xdr:row>97</xdr:row>
      <xdr:rowOff>63500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59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97</xdr:row>
      <xdr:rowOff>54610</xdr:rowOff>
    </xdr:from>
    <xdr:ext cx="598170" cy="2584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497580" y="166852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131,376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96</xdr:row>
      <xdr:rowOff>95885</xdr:rowOff>
    </xdr:from>
    <xdr:to>
      <xdr:col>15</xdr:col>
      <xdr:colOff>50800</xdr:colOff>
      <xdr:row>97</xdr:row>
      <xdr:rowOff>156210</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555085"/>
          <a:ext cx="889000" cy="231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147955</xdr:rowOff>
    </xdr:from>
    <xdr:to>
      <xdr:col>15</xdr:col>
      <xdr:colOff>101600</xdr:colOff>
      <xdr:row>97</xdr:row>
      <xdr:rowOff>78105</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0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97</xdr:row>
      <xdr:rowOff>69215</xdr:rowOff>
    </xdr:from>
    <xdr:ext cx="598170" cy="259080"/>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08580" y="166998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126,858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97</xdr:row>
      <xdr:rowOff>115570</xdr:rowOff>
    </xdr:from>
    <xdr:to>
      <xdr:col>10</xdr:col>
      <xdr:colOff>114300</xdr:colOff>
      <xdr:row>97</xdr:row>
      <xdr:rowOff>156210</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674622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103505</xdr:rowOff>
    </xdr:from>
    <xdr:to>
      <xdr:col>10</xdr:col>
      <xdr:colOff>165100</xdr:colOff>
      <xdr:row>98</xdr:row>
      <xdr:rowOff>33655</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73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96</xdr:row>
      <xdr:rowOff>50165</xdr:rowOff>
    </xdr:from>
    <xdr:ext cx="534035" cy="259080"/>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1965" y="165093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87,936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120650</xdr:rowOff>
    </xdr:from>
    <xdr:to>
      <xdr:col>6</xdr:col>
      <xdr:colOff>38100</xdr:colOff>
      <xdr:row>98</xdr:row>
      <xdr:rowOff>50165</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513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41275</xdr:rowOff>
    </xdr:from>
    <xdr:ext cx="534035" cy="2584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2965" y="168433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82,930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97</xdr:row>
      <xdr:rowOff>58420</xdr:rowOff>
    </xdr:from>
    <xdr:to>
      <xdr:col>24</xdr:col>
      <xdr:colOff>114300</xdr:colOff>
      <xdr:row>97</xdr:row>
      <xdr:rowOff>160020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68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36830</xdr:rowOff>
    </xdr:from>
    <xdr:ext cx="598805" cy="259080"/>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6674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101,761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96</xdr:row>
      <xdr:rowOff>55880</xdr:rowOff>
    </xdr:from>
    <xdr:to>
      <xdr:col>20</xdr:col>
      <xdr:colOff>38100</xdr:colOff>
      <xdr:row>96</xdr:row>
      <xdr:rowOff>157480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51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95</xdr:row>
      <xdr:rowOff>2540</xdr:rowOff>
    </xdr:from>
    <xdr:ext cx="598170" cy="259080"/>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497580" y="162902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155,060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96</xdr:row>
      <xdr:rowOff>45085</xdr:rowOff>
    </xdr:from>
    <xdr:to>
      <xdr:col>15</xdr:col>
      <xdr:colOff>101600</xdr:colOff>
      <xdr:row>96</xdr:row>
      <xdr:rowOff>146685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50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94</xdr:row>
      <xdr:rowOff>163195</xdr:rowOff>
    </xdr:from>
    <xdr:ext cx="598170" cy="259080"/>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08580" y="1627949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158,447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105410</xdr:rowOff>
    </xdr:from>
    <xdr:to>
      <xdr:col>10</xdr:col>
      <xdr:colOff>165100</xdr:colOff>
      <xdr:row>98</xdr:row>
      <xdr:rowOff>35560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73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26670</xdr:rowOff>
    </xdr:from>
    <xdr:ext cx="534035" cy="259080"/>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1965" y="168287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87,494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64770</xdr:rowOff>
    </xdr:from>
    <xdr:to>
      <xdr:col>6</xdr:col>
      <xdr:colOff>38100</xdr:colOff>
      <xdr:row>97</xdr:row>
      <xdr:rowOff>166370</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69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11430</xdr:rowOff>
    </xdr:from>
    <xdr:ext cx="534035" cy="259080"/>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2965" y="164706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99,893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30/151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250" cy="224790"/>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48285" cy="259080"/>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35560</xdr:rowOff>
    </xdr:from>
    <xdr:ext cx="466725" cy="259080"/>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640" y="62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168910</xdr:rowOff>
    </xdr:from>
    <xdr:ext cx="466725" cy="2584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640" y="582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130810</xdr:rowOff>
    </xdr:from>
    <xdr:ext cx="466725" cy="259080"/>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640" y="544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29</xdr:row>
      <xdr:rowOff>92710</xdr:rowOff>
    </xdr:from>
    <xdr:ext cx="531495" cy="259080"/>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27</xdr:row>
      <xdr:rowOff>54610</xdr:rowOff>
    </xdr:from>
    <xdr:ext cx="531495" cy="2584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153035</xdr:rowOff>
    </xdr:from>
    <xdr:to>
      <xdr:col>54</xdr:col>
      <xdr:colOff>189865</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125085"/>
          <a:ext cx="1270" cy="16059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48260</xdr:rowOff>
    </xdr:from>
    <xdr:ext cx="249555" cy="259080"/>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99695</xdr:rowOff>
    </xdr:from>
    <xdr:ext cx="534670" cy="2584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49002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12,646</a:t>
          </a:r>
          <a:endParaRPr kumimoji="1" lang="ja-JP" altLang="en-US" sz="1000" b="1">
            <a:latin typeface="ＭＳ Ｐゴシック"/>
          </a:endParaRPr>
        </a:p>
      </xdr:txBody>
    </xdr:sp>
    <xdr:clientData/>
  </xdr:oneCellAnchor>
  <xdr:twoCellAnchor>
    <xdr:from>
      <xdr:col>54</xdr:col>
      <xdr:colOff>101600</xdr:colOff>
      <xdr:row>29</xdr:row>
      <xdr:rowOff>153035</xdr:rowOff>
    </xdr:from>
    <xdr:to>
      <xdr:col>55</xdr:col>
      <xdr:colOff>88900</xdr:colOff>
      <xdr:row>29</xdr:row>
      <xdr:rowOff>153035</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125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115570</xdr:rowOff>
    </xdr:from>
    <xdr:to>
      <xdr:col>55</xdr:col>
      <xdr:colOff>0</xdr:colOff>
      <xdr:row>38</xdr:row>
      <xdr:rowOff>118745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630670"/>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60960</xdr:rowOff>
    </xdr:from>
    <xdr:ext cx="378460" cy="259080"/>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57606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82550</xdr:rowOff>
    </xdr:from>
    <xdr:to>
      <xdr:col>55</xdr:col>
      <xdr:colOff>50800</xdr:colOff>
      <xdr:row>39</xdr:row>
      <xdr:rowOff>12700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118745</xdr:rowOff>
    </xdr:from>
    <xdr:to>
      <xdr:col>50</xdr:col>
      <xdr:colOff>114300</xdr:colOff>
      <xdr:row>38</xdr:row>
      <xdr:rowOff>120650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750300" y="663384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75565</xdr:rowOff>
    </xdr:from>
    <xdr:to>
      <xdr:col>50</xdr:col>
      <xdr:colOff>165100</xdr:colOff>
      <xdr:row>39</xdr:row>
      <xdr:rowOff>6350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5906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38</xdr:row>
      <xdr:rowOff>168275</xdr:rowOff>
    </xdr:from>
    <xdr:ext cx="378460" cy="2584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70" y="668337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38</xdr:row>
      <xdr:rowOff>120650</xdr:rowOff>
    </xdr:from>
    <xdr:to>
      <xdr:col>45</xdr:col>
      <xdr:colOff>177800</xdr:colOff>
      <xdr:row>38</xdr:row>
      <xdr:rowOff>121920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63575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72390</xdr:rowOff>
    </xdr:from>
    <xdr:to>
      <xdr:col>46</xdr:col>
      <xdr:colOff>38100</xdr:colOff>
      <xdr:row>39</xdr:row>
      <xdr:rowOff>2540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58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38</xdr:row>
      <xdr:rowOff>165100</xdr:rowOff>
    </xdr:from>
    <xdr:ext cx="378460" cy="259080"/>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70" y="66802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38</xdr:row>
      <xdr:rowOff>121920</xdr:rowOff>
    </xdr:from>
    <xdr:to>
      <xdr:col>41</xdr:col>
      <xdr:colOff>50800</xdr:colOff>
      <xdr:row>38</xdr:row>
      <xdr:rowOff>124460</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6972300" y="663702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100965</xdr:rowOff>
    </xdr:from>
    <xdr:to>
      <xdr:col>41</xdr:col>
      <xdr:colOff>101600</xdr:colOff>
      <xdr:row>39</xdr:row>
      <xdr:rowOff>31115</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616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39</xdr:row>
      <xdr:rowOff>22225</xdr:rowOff>
    </xdr:from>
    <xdr:ext cx="378460" cy="2584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70" y="670877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38</xdr:row>
      <xdr:rowOff>98425</xdr:rowOff>
    </xdr:from>
    <xdr:to>
      <xdr:col>36</xdr:col>
      <xdr:colOff>165100</xdr:colOff>
      <xdr:row>39</xdr:row>
      <xdr:rowOff>29210</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6135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39</xdr:row>
      <xdr:rowOff>19685</xdr:rowOff>
    </xdr:from>
    <xdr:ext cx="378460" cy="2584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70" y="670623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64770</xdr:rowOff>
    </xdr:from>
    <xdr:to>
      <xdr:col>55</xdr:col>
      <xdr:colOff>50800</xdr:colOff>
      <xdr:row>38</xdr:row>
      <xdr:rowOff>166370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57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24130</xdr:rowOff>
    </xdr:from>
    <xdr:ext cx="378460" cy="259080"/>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3677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67945</xdr:rowOff>
    </xdr:from>
    <xdr:to>
      <xdr:col>50</xdr:col>
      <xdr:colOff>165100</xdr:colOff>
      <xdr:row>38</xdr:row>
      <xdr:rowOff>169545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58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37</xdr:row>
      <xdr:rowOff>14605</xdr:rowOff>
    </xdr:from>
    <xdr:ext cx="378460" cy="259080"/>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50070" y="635825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69850</xdr:rowOff>
    </xdr:from>
    <xdr:to>
      <xdr:col>46</xdr:col>
      <xdr:colOff>38100</xdr:colOff>
      <xdr:row>38</xdr:row>
      <xdr:rowOff>171450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58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37</xdr:row>
      <xdr:rowOff>16510</xdr:rowOff>
    </xdr:from>
    <xdr:ext cx="378460" cy="259080"/>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70" y="63601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71120</xdr:rowOff>
    </xdr:from>
    <xdr:to>
      <xdr:col>41</xdr:col>
      <xdr:colOff>101600</xdr:colOff>
      <xdr:row>39</xdr:row>
      <xdr:rowOff>1270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37</xdr:row>
      <xdr:rowOff>17780</xdr:rowOff>
    </xdr:from>
    <xdr:ext cx="378460" cy="2584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70" y="636143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73660</xdr:rowOff>
    </xdr:from>
    <xdr:to>
      <xdr:col>36</xdr:col>
      <xdr:colOff>165100</xdr:colOff>
      <xdr:row>39</xdr:row>
      <xdr:rowOff>3810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58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37</xdr:row>
      <xdr:rowOff>20320</xdr:rowOff>
    </xdr:from>
    <xdr:ext cx="378460" cy="2584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70" y="636397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140/151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10,764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18,856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250" cy="224790"/>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168910</xdr:rowOff>
    </xdr:from>
    <xdr:ext cx="248285" cy="2584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55</xdr:row>
      <xdr:rowOff>54610</xdr:rowOff>
    </xdr:from>
    <xdr:ext cx="685165" cy="2584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200" y="94843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52</xdr:row>
      <xdr:rowOff>111760</xdr:rowOff>
    </xdr:from>
    <xdr:ext cx="685165" cy="2584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200" y="90271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49</xdr:row>
      <xdr:rowOff>168910</xdr:rowOff>
    </xdr:from>
    <xdr:ext cx="685165" cy="2584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200" y="85699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47</xdr:row>
      <xdr:rowOff>54610</xdr:rowOff>
    </xdr:from>
    <xdr:ext cx="685165" cy="2584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918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59690</xdr:rowOff>
    </xdr:from>
    <xdr:to>
      <xdr:col>54</xdr:col>
      <xdr:colOff>189865</xdr:colOff>
      <xdr:row>58</xdr:row>
      <xdr:rowOff>125730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632190"/>
          <a:ext cx="1270" cy="1437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129540</xdr:rowOff>
    </xdr:from>
    <xdr:ext cx="534670" cy="259080"/>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0736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30,629</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125730</xdr:rowOff>
    </xdr:from>
    <xdr:to>
      <xdr:col>55</xdr:col>
      <xdr:colOff>88900</xdr:colOff>
      <xdr:row>58</xdr:row>
      <xdr:rowOff>125730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069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6350</xdr:rowOff>
    </xdr:from>
    <xdr:ext cx="690245" cy="2584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407400"/>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3,175,138</a:t>
          </a:r>
          <a:endParaRPr kumimoji="1" lang="ja-JP" altLang="en-US" sz="1000" b="1">
            <a:latin typeface="ＭＳ Ｐゴシック"/>
          </a:endParaRPr>
        </a:p>
      </xdr:txBody>
    </xdr:sp>
    <xdr:clientData/>
  </xdr:oneCellAnchor>
  <xdr:twoCellAnchor>
    <xdr:from>
      <xdr:col>54</xdr:col>
      <xdr:colOff>101600</xdr:colOff>
      <xdr:row>50</xdr:row>
      <xdr:rowOff>59690</xdr:rowOff>
    </xdr:from>
    <xdr:to>
      <xdr:col>55</xdr:col>
      <xdr:colOff>88900</xdr:colOff>
      <xdr:row>50</xdr:row>
      <xdr:rowOff>59690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632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109855</xdr:rowOff>
    </xdr:from>
    <xdr:to>
      <xdr:col>55</xdr:col>
      <xdr:colOff>0</xdr:colOff>
      <xdr:row>58</xdr:row>
      <xdr:rowOff>111760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1005395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24765</xdr:rowOff>
    </xdr:from>
    <xdr:ext cx="598805" cy="259080"/>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9741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190,251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58</xdr:row>
      <xdr:rowOff>1905</xdr:rowOff>
    </xdr:from>
    <xdr:to>
      <xdr:col>55</xdr:col>
      <xdr:colOff>50800</xdr:colOff>
      <xdr:row>58</xdr:row>
      <xdr:rowOff>103505</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46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102235</xdr:rowOff>
    </xdr:from>
    <xdr:to>
      <xdr:col>50</xdr:col>
      <xdr:colOff>114300</xdr:colOff>
      <xdr:row>58</xdr:row>
      <xdr:rowOff>109855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1004633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11430</xdr:rowOff>
    </xdr:from>
    <xdr:to>
      <xdr:col>50</xdr:col>
      <xdr:colOff>165100</xdr:colOff>
      <xdr:row>58</xdr:row>
      <xdr:rowOff>113030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95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56</xdr:row>
      <xdr:rowOff>129540</xdr:rowOff>
    </xdr:from>
    <xdr:ext cx="598170" cy="259080"/>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39580" y="97307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169,145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58</xdr:row>
      <xdr:rowOff>102235</xdr:rowOff>
    </xdr:from>
    <xdr:to>
      <xdr:col>45</xdr:col>
      <xdr:colOff>177800</xdr:colOff>
      <xdr:row>58</xdr:row>
      <xdr:rowOff>107950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1004633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15875</xdr:rowOff>
    </xdr:from>
    <xdr:to>
      <xdr:col>46</xdr:col>
      <xdr:colOff>38100</xdr:colOff>
      <xdr:row>58</xdr:row>
      <xdr:rowOff>117475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5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56</xdr:row>
      <xdr:rowOff>133985</xdr:rowOff>
    </xdr:from>
    <xdr:ext cx="598170" cy="2584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50580" y="973518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159,990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58</xdr:row>
      <xdr:rowOff>107950</xdr:rowOff>
    </xdr:from>
    <xdr:to>
      <xdr:col>41</xdr:col>
      <xdr:colOff>50800</xdr:colOff>
      <xdr:row>58</xdr:row>
      <xdr:rowOff>113665</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1005205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40640</xdr:rowOff>
    </xdr:from>
    <xdr:to>
      <xdr:col>41</xdr:col>
      <xdr:colOff>101600</xdr:colOff>
      <xdr:row>58</xdr:row>
      <xdr:rowOff>142240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56</xdr:row>
      <xdr:rowOff>158750</xdr:rowOff>
    </xdr:from>
    <xdr:ext cx="598170" cy="259080"/>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61580" y="97599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105,430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58</xdr:row>
      <xdr:rowOff>43180</xdr:rowOff>
    </xdr:from>
    <xdr:to>
      <xdr:col>36</xdr:col>
      <xdr:colOff>165100</xdr:colOff>
      <xdr:row>58</xdr:row>
      <xdr:rowOff>144780</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87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56</xdr:row>
      <xdr:rowOff>161290</xdr:rowOff>
    </xdr:from>
    <xdr:ext cx="534035" cy="259080"/>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4965" y="97624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99,497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60960</xdr:rowOff>
    </xdr:from>
    <xdr:to>
      <xdr:col>55</xdr:col>
      <xdr:colOff>50800</xdr:colOff>
      <xdr:row>58</xdr:row>
      <xdr:rowOff>162560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1000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151765</xdr:rowOff>
    </xdr:from>
    <xdr:ext cx="534670" cy="259080"/>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244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61,355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58</xdr:row>
      <xdr:rowOff>59055</xdr:rowOff>
    </xdr:from>
    <xdr:to>
      <xdr:col>50</xdr:col>
      <xdr:colOff>165100</xdr:colOff>
      <xdr:row>58</xdr:row>
      <xdr:rowOff>160655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1000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58</xdr:row>
      <xdr:rowOff>151765</xdr:rowOff>
    </xdr:from>
    <xdr:ext cx="534035" cy="259080"/>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1965" y="100958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64,868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52070</xdr:rowOff>
    </xdr:from>
    <xdr:to>
      <xdr:col>46</xdr:col>
      <xdr:colOff>38100</xdr:colOff>
      <xdr:row>58</xdr:row>
      <xdr:rowOff>153035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9961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58</xdr:row>
      <xdr:rowOff>144145</xdr:rowOff>
    </xdr:from>
    <xdr:ext cx="534035" cy="2584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2965" y="100882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81,772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58</xdr:row>
      <xdr:rowOff>57150</xdr:rowOff>
    </xdr:from>
    <xdr:to>
      <xdr:col>41</xdr:col>
      <xdr:colOff>101600</xdr:colOff>
      <xdr:row>58</xdr:row>
      <xdr:rowOff>158750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1000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58</xdr:row>
      <xdr:rowOff>149860</xdr:rowOff>
    </xdr:from>
    <xdr:ext cx="534035" cy="259080"/>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3965" y="100939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69,036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58</xdr:row>
      <xdr:rowOff>63500</xdr:rowOff>
    </xdr:from>
    <xdr:to>
      <xdr:col>36</xdr:col>
      <xdr:colOff>165100</xdr:colOff>
      <xdr:row>58</xdr:row>
      <xdr:rowOff>164465</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0076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58</xdr:row>
      <xdr:rowOff>155575</xdr:rowOff>
    </xdr:from>
    <xdr:ext cx="534035" cy="2584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4965" y="100996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57,366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133/151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21,434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12,093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250" cy="224790"/>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168910</xdr:rowOff>
    </xdr:from>
    <xdr:ext cx="248285" cy="2584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080" y="13370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75</xdr:row>
      <xdr:rowOff>54610</xdr:rowOff>
    </xdr:from>
    <xdr:ext cx="594995" cy="2584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370" y="12913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72</xdr:row>
      <xdr:rowOff>111760</xdr:rowOff>
    </xdr:from>
    <xdr:ext cx="594995" cy="2584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370" y="12456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168910</xdr:rowOff>
    </xdr:from>
    <xdr:ext cx="594995" cy="2584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370" y="11998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4995" cy="2584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43180</xdr:rowOff>
    </xdr:from>
    <xdr:to>
      <xdr:col>54</xdr:col>
      <xdr:colOff>189865</xdr:colOff>
      <xdr:row>78</xdr:row>
      <xdr:rowOff>135890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216130"/>
          <a:ext cx="1270" cy="1292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139700</xdr:rowOff>
    </xdr:from>
    <xdr:ext cx="469900" cy="259080"/>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128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1,598</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135890</xdr:rowOff>
    </xdr:from>
    <xdr:to>
      <xdr:col>55</xdr:col>
      <xdr:colOff>88900</xdr:colOff>
      <xdr:row>78</xdr:row>
      <xdr:rowOff>135890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08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161290</xdr:rowOff>
    </xdr:from>
    <xdr:ext cx="598805" cy="259080"/>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913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567,164</a:t>
          </a:r>
          <a:endParaRPr kumimoji="1" lang="ja-JP" altLang="en-US" sz="1000" b="1">
            <a:latin typeface="ＭＳ Ｐゴシック"/>
          </a:endParaRPr>
        </a:p>
      </xdr:txBody>
    </xdr:sp>
    <xdr:clientData/>
  </xdr:oneCellAnchor>
  <xdr:twoCellAnchor>
    <xdr:from>
      <xdr:col>54</xdr:col>
      <xdr:colOff>101600</xdr:colOff>
      <xdr:row>71</xdr:row>
      <xdr:rowOff>43180</xdr:rowOff>
    </xdr:from>
    <xdr:to>
      <xdr:col>55</xdr:col>
      <xdr:colOff>88900</xdr:colOff>
      <xdr:row>71</xdr:row>
      <xdr:rowOff>43180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216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71755</xdr:rowOff>
    </xdr:from>
    <xdr:to>
      <xdr:col>55</xdr:col>
      <xdr:colOff>0</xdr:colOff>
      <xdr:row>78</xdr:row>
      <xdr:rowOff>92710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444855"/>
          <a:ext cx="8382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118110</xdr:rowOff>
    </xdr:from>
    <xdr:ext cx="534670" cy="259080"/>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483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72,328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95250</xdr:rowOff>
    </xdr:from>
    <xdr:to>
      <xdr:col>55</xdr:col>
      <xdr:colOff>50800</xdr:colOff>
      <xdr:row>78</xdr:row>
      <xdr:rowOff>25400</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83185</xdr:rowOff>
    </xdr:from>
    <xdr:to>
      <xdr:col>50</xdr:col>
      <xdr:colOff>114300</xdr:colOff>
      <xdr:row>78</xdr:row>
      <xdr:rowOff>92710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45628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113665</xdr:rowOff>
    </xdr:from>
    <xdr:to>
      <xdr:col>50</xdr:col>
      <xdr:colOff>165100</xdr:colOff>
      <xdr:row>78</xdr:row>
      <xdr:rowOff>43815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31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60960</xdr:rowOff>
    </xdr:from>
    <xdr:ext cx="534035" cy="259080"/>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1965" y="130911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64,034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83185</xdr:rowOff>
    </xdr:from>
    <xdr:to>
      <xdr:col>45</xdr:col>
      <xdr:colOff>177800</xdr:colOff>
      <xdr:row>78</xdr:row>
      <xdr:rowOff>104140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45628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106680</xdr:rowOff>
    </xdr:from>
    <xdr:to>
      <xdr:col>46</xdr:col>
      <xdr:colOff>38100</xdr:colOff>
      <xdr:row>78</xdr:row>
      <xdr:rowOff>36830</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53340</xdr:rowOff>
    </xdr:from>
    <xdr:ext cx="534035" cy="2584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2965" y="130835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67,331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102235</xdr:rowOff>
    </xdr:from>
    <xdr:to>
      <xdr:col>41</xdr:col>
      <xdr:colOff>50800</xdr:colOff>
      <xdr:row>78</xdr:row>
      <xdr:rowOff>104140</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47533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24765</xdr:rowOff>
    </xdr:from>
    <xdr:to>
      <xdr:col>41</xdr:col>
      <xdr:colOff>101600</xdr:colOff>
      <xdr:row>78</xdr:row>
      <xdr:rowOff>126365</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39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143510</xdr:rowOff>
    </xdr:from>
    <xdr:ext cx="534035" cy="2584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3965" y="131737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28,058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78</xdr:row>
      <xdr:rowOff>26035</xdr:rowOff>
    </xdr:from>
    <xdr:to>
      <xdr:col>36</xdr:col>
      <xdr:colOff>165100</xdr:colOff>
      <xdr:row>78</xdr:row>
      <xdr:rowOff>127635</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399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144145</xdr:rowOff>
    </xdr:from>
    <xdr:ext cx="534035" cy="2584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4965" y="131743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27,633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20955</xdr:rowOff>
    </xdr:from>
    <xdr:to>
      <xdr:col>55</xdr:col>
      <xdr:colOff>50800</xdr:colOff>
      <xdr:row>78</xdr:row>
      <xdr:rowOff>122555</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394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107315</xdr:rowOff>
    </xdr:from>
    <xdr:ext cx="534670" cy="259080"/>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3089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29,648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41910</xdr:rowOff>
    </xdr:from>
    <xdr:to>
      <xdr:col>50</xdr:col>
      <xdr:colOff>165100</xdr:colOff>
      <xdr:row>78</xdr:row>
      <xdr:rowOff>143510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41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134620</xdr:rowOff>
    </xdr:from>
    <xdr:ext cx="534035" cy="2584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1965" y="135077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20,665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32385</xdr:rowOff>
    </xdr:from>
    <xdr:to>
      <xdr:col>46</xdr:col>
      <xdr:colOff>38100</xdr:colOff>
      <xdr:row>78</xdr:row>
      <xdr:rowOff>133985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405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125095</xdr:rowOff>
    </xdr:from>
    <xdr:ext cx="534035" cy="2584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2965" y="134981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24,599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53340</xdr:rowOff>
    </xdr:from>
    <xdr:to>
      <xdr:col>41</xdr:col>
      <xdr:colOff>101600</xdr:colOff>
      <xdr:row>78</xdr:row>
      <xdr:rowOff>154940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42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146050</xdr:rowOff>
    </xdr:from>
    <xdr:ext cx="534035" cy="2584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3965" y="135191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15,661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52070</xdr:rowOff>
    </xdr:from>
    <xdr:to>
      <xdr:col>36</xdr:col>
      <xdr:colOff>165100</xdr:colOff>
      <xdr:row>78</xdr:row>
      <xdr:rowOff>153035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4251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144145</xdr:rowOff>
    </xdr:from>
    <xdr:ext cx="534035" cy="2584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4965" y="135172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16,442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127/151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51,564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47,868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250" cy="224790"/>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113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168910</xdr:rowOff>
    </xdr:from>
    <xdr:ext cx="248285" cy="2584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080" y="1697101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82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97</xdr:row>
      <xdr:rowOff>54610</xdr:rowOff>
    </xdr:from>
    <xdr:ext cx="594995" cy="2584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370" y="166852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541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95</xdr:row>
      <xdr:rowOff>111760</xdr:rowOff>
    </xdr:from>
    <xdr:ext cx="594995" cy="2584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370" y="1639951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168910</xdr:rowOff>
    </xdr:from>
    <xdr:ext cx="594995" cy="2584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970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92</xdr:row>
      <xdr:rowOff>54610</xdr:rowOff>
    </xdr:from>
    <xdr:ext cx="594995" cy="2584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370" y="1582801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684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90</xdr:row>
      <xdr:rowOff>111760</xdr:rowOff>
    </xdr:from>
    <xdr:ext cx="594995" cy="2584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370" y="155422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398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88</xdr:row>
      <xdr:rowOff>168910</xdr:rowOff>
    </xdr:from>
    <xdr:ext cx="594995" cy="2584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370" y="1525651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4995" cy="2584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143510</xdr:rowOff>
    </xdr:from>
    <xdr:to>
      <xdr:col>54</xdr:col>
      <xdr:colOff>189865</xdr:colOff>
      <xdr:row>99</xdr:row>
      <xdr:rowOff>635</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574010"/>
          <a:ext cx="1270" cy="14001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4445</xdr:rowOff>
    </xdr:from>
    <xdr:ext cx="534670" cy="259080"/>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9779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48,705</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635</xdr:rowOff>
    </xdr:from>
    <xdr:to>
      <xdr:col>55</xdr:col>
      <xdr:colOff>88900</xdr:colOff>
      <xdr:row>99</xdr:row>
      <xdr:rowOff>635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974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89535</xdr:rowOff>
    </xdr:from>
    <xdr:ext cx="598805" cy="2584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34858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538,982</a:t>
          </a:r>
          <a:endParaRPr kumimoji="1" lang="ja-JP" altLang="en-US" sz="1000" b="1">
            <a:latin typeface="ＭＳ Ｐゴシック"/>
          </a:endParaRPr>
        </a:p>
      </xdr:txBody>
    </xdr:sp>
    <xdr:clientData/>
  </xdr:oneCellAnchor>
  <xdr:twoCellAnchor>
    <xdr:from>
      <xdr:col>54</xdr:col>
      <xdr:colOff>101600</xdr:colOff>
      <xdr:row>90</xdr:row>
      <xdr:rowOff>143510</xdr:rowOff>
    </xdr:from>
    <xdr:to>
      <xdr:col>55</xdr:col>
      <xdr:colOff>88900</xdr:colOff>
      <xdr:row>90</xdr:row>
      <xdr:rowOff>143510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574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48260</xdr:rowOff>
    </xdr:from>
    <xdr:to>
      <xdr:col>55</xdr:col>
      <xdr:colOff>0</xdr:colOff>
      <xdr:row>98</xdr:row>
      <xdr:rowOff>110490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850360"/>
          <a:ext cx="8382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144780</xdr:rowOff>
    </xdr:from>
    <xdr:ext cx="598805" cy="2584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43253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168,505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121920</xdr:rowOff>
    </xdr:from>
    <xdr:to>
      <xdr:col>55</xdr:col>
      <xdr:colOff>50800</xdr:colOff>
      <xdr:row>97</xdr:row>
      <xdr:rowOff>52070</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58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85090</xdr:rowOff>
    </xdr:from>
    <xdr:to>
      <xdr:col>50</xdr:col>
      <xdr:colOff>114300</xdr:colOff>
      <xdr:row>98</xdr:row>
      <xdr:rowOff>110490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688719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145415</xdr:rowOff>
    </xdr:from>
    <xdr:to>
      <xdr:col>50</xdr:col>
      <xdr:colOff>165100</xdr:colOff>
      <xdr:row>97</xdr:row>
      <xdr:rowOff>75565</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6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95</xdr:row>
      <xdr:rowOff>92075</xdr:rowOff>
    </xdr:from>
    <xdr:ext cx="598170" cy="259080"/>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39580" y="163798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160,313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98</xdr:row>
      <xdr:rowOff>85090</xdr:rowOff>
    </xdr:from>
    <xdr:to>
      <xdr:col>45</xdr:col>
      <xdr:colOff>177800</xdr:colOff>
      <xdr:row>98</xdr:row>
      <xdr:rowOff>123825</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887190"/>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160655</xdr:rowOff>
    </xdr:from>
    <xdr:to>
      <xdr:col>46</xdr:col>
      <xdr:colOff>38100</xdr:colOff>
      <xdr:row>97</xdr:row>
      <xdr:rowOff>90805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619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95</xdr:row>
      <xdr:rowOff>107315</xdr:rowOff>
    </xdr:from>
    <xdr:ext cx="598170" cy="259080"/>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50580" y="163950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154,876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98</xdr:row>
      <xdr:rowOff>104775</xdr:rowOff>
    </xdr:from>
    <xdr:to>
      <xdr:col>41</xdr:col>
      <xdr:colOff>50800</xdr:colOff>
      <xdr:row>98</xdr:row>
      <xdr:rowOff>123825</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6972300" y="16906875"/>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151130</xdr:rowOff>
    </xdr:from>
    <xdr:to>
      <xdr:col>41</xdr:col>
      <xdr:colOff>101600</xdr:colOff>
      <xdr:row>98</xdr:row>
      <xdr:rowOff>81280</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78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97790</xdr:rowOff>
    </xdr:from>
    <xdr:ext cx="534035" cy="2584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3965" y="165569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98,262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158115</xdr:rowOff>
    </xdr:from>
    <xdr:to>
      <xdr:col>36</xdr:col>
      <xdr:colOff>165100</xdr:colOff>
      <xdr:row>98</xdr:row>
      <xdr:rowOff>88265</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78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104775</xdr:rowOff>
    </xdr:from>
    <xdr:ext cx="534035" cy="259080"/>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4965" y="165639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95,859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168910</xdr:rowOff>
    </xdr:from>
    <xdr:to>
      <xdr:col>55</xdr:col>
      <xdr:colOff>50800</xdr:colOff>
      <xdr:row>98</xdr:row>
      <xdr:rowOff>99060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79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83820</xdr:rowOff>
    </xdr:from>
    <xdr:ext cx="534670" cy="259080"/>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7144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91,933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98</xdr:row>
      <xdr:rowOff>59690</xdr:rowOff>
    </xdr:from>
    <xdr:to>
      <xdr:col>50</xdr:col>
      <xdr:colOff>165100</xdr:colOff>
      <xdr:row>98</xdr:row>
      <xdr:rowOff>161290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86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152400</xdr:rowOff>
    </xdr:from>
    <xdr:ext cx="534035" cy="259080"/>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1965" y="169545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70,163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98</xdr:row>
      <xdr:rowOff>34290</xdr:rowOff>
    </xdr:from>
    <xdr:to>
      <xdr:col>46</xdr:col>
      <xdr:colOff>38100</xdr:colOff>
      <xdr:row>98</xdr:row>
      <xdr:rowOff>135890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83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127000</xdr:rowOff>
    </xdr:from>
    <xdr:ext cx="534035" cy="259080"/>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2965" y="169291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79,102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98</xdr:row>
      <xdr:rowOff>73025</xdr:rowOff>
    </xdr:from>
    <xdr:to>
      <xdr:col>41</xdr:col>
      <xdr:colOff>101600</xdr:colOff>
      <xdr:row>99</xdr:row>
      <xdr:rowOff>3175</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87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166370</xdr:rowOff>
    </xdr:from>
    <xdr:ext cx="534035" cy="2584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3965" y="169684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65,571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98</xdr:row>
      <xdr:rowOff>53975</xdr:rowOff>
    </xdr:from>
    <xdr:to>
      <xdr:col>36</xdr:col>
      <xdr:colOff>165100</xdr:colOff>
      <xdr:row>98</xdr:row>
      <xdr:rowOff>155575</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85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146685</xdr:rowOff>
    </xdr:from>
    <xdr:ext cx="534035" cy="2584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4965" y="169487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72,289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144/151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14,825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19,212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250" cy="224790"/>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37</xdr:row>
      <xdr:rowOff>168910</xdr:rowOff>
    </xdr:from>
    <xdr:ext cx="248285" cy="2584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0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35</xdr:row>
      <xdr:rowOff>54610</xdr:rowOff>
    </xdr:from>
    <xdr:ext cx="594995" cy="2584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370" y="6055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32</xdr:row>
      <xdr:rowOff>111760</xdr:rowOff>
    </xdr:from>
    <xdr:ext cx="594995" cy="2584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370" y="5598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168910</xdr:rowOff>
    </xdr:from>
    <xdr:ext cx="594995" cy="2584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370" y="5140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4995" cy="2584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99060</xdr:rowOff>
    </xdr:from>
    <xdr:to>
      <xdr:col>85</xdr:col>
      <xdr:colOff>126365</xdr:colOff>
      <xdr:row>38</xdr:row>
      <xdr:rowOff>124460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414010"/>
          <a:ext cx="1270" cy="12255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128270</xdr:rowOff>
    </xdr:from>
    <xdr:ext cx="469900" cy="259080"/>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433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6,734</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124460</xdr:rowOff>
    </xdr:from>
    <xdr:to>
      <xdr:col>86</xdr:col>
      <xdr:colOff>25400</xdr:colOff>
      <xdr:row>38</xdr:row>
      <xdr:rowOff>124460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39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45720</xdr:rowOff>
    </xdr:from>
    <xdr:ext cx="598805" cy="259080"/>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1892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542,708</a:t>
          </a:r>
          <a:endParaRPr kumimoji="1" lang="ja-JP" altLang="en-US" sz="1000" b="1">
            <a:latin typeface="ＭＳ Ｐゴシック"/>
          </a:endParaRPr>
        </a:p>
      </xdr:txBody>
    </xdr:sp>
    <xdr:clientData/>
  </xdr:oneCellAnchor>
  <xdr:twoCellAnchor>
    <xdr:from>
      <xdr:col>85</xdr:col>
      <xdr:colOff>38100</xdr:colOff>
      <xdr:row>31</xdr:row>
      <xdr:rowOff>99060</xdr:rowOff>
    </xdr:from>
    <xdr:to>
      <xdr:col>86</xdr:col>
      <xdr:colOff>25400</xdr:colOff>
      <xdr:row>31</xdr:row>
      <xdr:rowOff>99060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414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69215</xdr:rowOff>
    </xdr:from>
    <xdr:to>
      <xdr:col>85</xdr:col>
      <xdr:colOff>127000</xdr:colOff>
      <xdr:row>38</xdr:row>
      <xdr:rowOff>72390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5481300" y="6584315"/>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151130</xdr:rowOff>
    </xdr:from>
    <xdr:ext cx="534670" cy="259080"/>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3233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57,718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128270</xdr:rowOff>
    </xdr:from>
    <xdr:to>
      <xdr:col>85</xdr:col>
      <xdr:colOff>177800</xdr:colOff>
      <xdr:row>38</xdr:row>
      <xdr:rowOff>58420</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69215</xdr:rowOff>
    </xdr:from>
    <xdr:to>
      <xdr:col>81</xdr:col>
      <xdr:colOff>50800</xdr:colOff>
      <xdr:row>38</xdr:row>
      <xdr:rowOff>71755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58431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130175</xdr:rowOff>
    </xdr:from>
    <xdr:to>
      <xdr:col>81</xdr:col>
      <xdr:colOff>101600</xdr:colOff>
      <xdr:row>38</xdr:row>
      <xdr:rowOff>60325</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36</xdr:row>
      <xdr:rowOff>76835</xdr:rowOff>
    </xdr:from>
    <xdr:ext cx="534035" cy="2584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3965" y="62490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56,940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38</xdr:row>
      <xdr:rowOff>71755</xdr:rowOff>
    </xdr:from>
    <xdr:to>
      <xdr:col>76</xdr:col>
      <xdr:colOff>114300</xdr:colOff>
      <xdr:row>38</xdr:row>
      <xdr:rowOff>73025</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58685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100330</xdr:rowOff>
    </xdr:from>
    <xdr:to>
      <xdr:col>76</xdr:col>
      <xdr:colOff>165100</xdr:colOff>
      <xdr:row>38</xdr:row>
      <xdr:rowOff>30480</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4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36</xdr:row>
      <xdr:rowOff>46990</xdr:rowOff>
    </xdr:from>
    <xdr:ext cx="534035" cy="259080"/>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4965" y="62191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69,963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73025</xdr:rowOff>
    </xdr:from>
    <xdr:to>
      <xdr:col>71</xdr:col>
      <xdr:colOff>177800</xdr:colOff>
      <xdr:row>38</xdr:row>
      <xdr:rowOff>80010</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58812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156210</xdr:rowOff>
    </xdr:from>
    <xdr:to>
      <xdr:col>72</xdr:col>
      <xdr:colOff>38100</xdr:colOff>
      <xdr:row>38</xdr:row>
      <xdr:rowOff>86360</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36</xdr:row>
      <xdr:rowOff>102870</xdr:rowOff>
    </xdr:from>
    <xdr:ext cx="534035" cy="259080"/>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5965" y="62750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45,692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165100</xdr:rowOff>
    </xdr:from>
    <xdr:to>
      <xdr:col>67</xdr:col>
      <xdr:colOff>101600</xdr:colOff>
      <xdr:row>38</xdr:row>
      <xdr:rowOff>95250</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50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36</xdr:row>
      <xdr:rowOff>111760</xdr:rowOff>
    </xdr:from>
    <xdr:ext cx="534035" cy="2584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6965" y="62839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41,598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38</xdr:row>
      <xdr:rowOff>21590</xdr:rowOff>
    </xdr:from>
    <xdr:to>
      <xdr:col>85</xdr:col>
      <xdr:colOff>177800</xdr:colOff>
      <xdr:row>38</xdr:row>
      <xdr:rowOff>123190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53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107950</xdr:rowOff>
    </xdr:from>
    <xdr:ext cx="534670" cy="259080"/>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4516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29,445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18415</xdr:rowOff>
    </xdr:from>
    <xdr:to>
      <xdr:col>81</xdr:col>
      <xdr:colOff>101600</xdr:colOff>
      <xdr:row>38</xdr:row>
      <xdr:rowOff>120650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5335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38</xdr:row>
      <xdr:rowOff>111125</xdr:rowOff>
    </xdr:from>
    <xdr:ext cx="534035" cy="2584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3965" y="66262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30,865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20955</xdr:rowOff>
    </xdr:from>
    <xdr:to>
      <xdr:col>76</xdr:col>
      <xdr:colOff>165100</xdr:colOff>
      <xdr:row>38</xdr:row>
      <xdr:rowOff>122555</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53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38</xdr:row>
      <xdr:rowOff>113665</xdr:rowOff>
    </xdr:from>
    <xdr:ext cx="534035" cy="2584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4965" y="66287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29,626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22225</xdr:rowOff>
    </xdr:from>
    <xdr:to>
      <xdr:col>72</xdr:col>
      <xdr:colOff>38100</xdr:colOff>
      <xdr:row>38</xdr:row>
      <xdr:rowOff>123825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53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38</xdr:row>
      <xdr:rowOff>114935</xdr:rowOff>
    </xdr:from>
    <xdr:ext cx="534035" cy="259080"/>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5965" y="66300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29,282</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29210</xdr:rowOff>
    </xdr:from>
    <xdr:to>
      <xdr:col>67</xdr:col>
      <xdr:colOff>101600</xdr:colOff>
      <xdr:row>38</xdr:row>
      <xdr:rowOff>130810</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54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38</xdr:row>
      <xdr:rowOff>121920</xdr:rowOff>
    </xdr:from>
    <xdr:ext cx="534035" cy="2584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6965" y="66370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26,009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140/151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63,139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49,823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250" cy="224790"/>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58</xdr:row>
      <xdr:rowOff>73660</xdr:rowOff>
    </xdr:from>
    <xdr:ext cx="248285" cy="259080"/>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56</xdr:row>
      <xdr:rowOff>35560</xdr:rowOff>
    </xdr:from>
    <xdr:ext cx="594995" cy="259080"/>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370" y="9636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53</xdr:row>
      <xdr:rowOff>168910</xdr:rowOff>
    </xdr:from>
    <xdr:ext cx="594995" cy="2584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370" y="925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130810</xdr:rowOff>
    </xdr:from>
    <xdr:ext cx="594995" cy="259080"/>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370" y="887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92710</xdr:rowOff>
    </xdr:from>
    <xdr:ext cx="594995" cy="259080"/>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370" y="849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47</xdr:row>
      <xdr:rowOff>54610</xdr:rowOff>
    </xdr:from>
    <xdr:ext cx="685165" cy="2584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760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125730</xdr:rowOff>
    </xdr:from>
    <xdr:to>
      <xdr:col>85</xdr:col>
      <xdr:colOff>126365</xdr:colOff>
      <xdr:row>58</xdr:row>
      <xdr:rowOff>120650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698230"/>
          <a:ext cx="1270" cy="1366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124460</xdr:rowOff>
    </xdr:from>
    <xdr:ext cx="534670" cy="259080"/>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0685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49,933</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120650</xdr:rowOff>
    </xdr:from>
    <xdr:to>
      <xdr:col>86</xdr:col>
      <xdr:colOff>25400</xdr:colOff>
      <xdr:row>58</xdr:row>
      <xdr:rowOff>120650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064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72390</xdr:rowOff>
    </xdr:from>
    <xdr:ext cx="598805" cy="259080"/>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4734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767,183</a:t>
          </a:r>
          <a:endParaRPr kumimoji="1" lang="ja-JP" altLang="en-US" sz="1000" b="1">
            <a:latin typeface="ＭＳ Ｐゴシック"/>
          </a:endParaRPr>
        </a:p>
      </xdr:txBody>
    </xdr:sp>
    <xdr:clientData/>
  </xdr:oneCellAnchor>
  <xdr:twoCellAnchor>
    <xdr:from>
      <xdr:col>85</xdr:col>
      <xdr:colOff>38100</xdr:colOff>
      <xdr:row>50</xdr:row>
      <xdr:rowOff>125730</xdr:rowOff>
    </xdr:from>
    <xdr:to>
      <xdr:col>86</xdr:col>
      <xdr:colOff>25400</xdr:colOff>
      <xdr:row>50</xdr:row>
      <xdr:rowOff>125730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698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73660</xdr:rowOff>
    </xdr:from>
    <xdr:to>
      <xdr:col>85</xdr:col>
      <xdr:colOff>127000</xdr:colOff>
      <xdr:row>58</xdr:row>
      <xdr:rowOff>93345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10017760"/>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97790</xdr:rowOff>
    </xdr:from>
    <xdr:ext cx="598805" cy="2584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69899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137,295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57</xdr:row>
      <xdr:rowOff>74930</xdr:rowOff>
    </xdr:from>
    <xdr:to>
      <xdr:col>85</xdr:col>
      <xdr:colOff>177800</xdr:colOff>
      <xdr:row>58</xdr:row>
      <xdr:rowOff>5080</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84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90805</xdr:rowOff>
    </xdr:from>
    <xdr:to>
      <xdr:col>81</xdr:col>
      <xdr:colOff>50800</xdr:colOff>
      <xdr:row>58</xdr:row>
      <xdr:rowOff>93345</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4592300" y="1003490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71120</xdr:rowOff>
    </xdr:from>
    <xdr:to>
      <xdr:col>81</xdr:col>
      <xdr:colOff>101600</xdr:colOff>
      <xdr:row>58</xdr:row>
      <xdr:rowOff>1270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84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56</xdr:row>
      <xdr:rowOff>17780</xdr:rowOff>
    </xdr:from>
    <xdr:ext cx="598170" cy="2584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181580" y="961898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139,416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58</xdr:row>
      <xdr:rowOff>90805</xdr:rowOff>
    </xdr:from>
    <xdr:to>
      <xdr:col>76</xdr:col>
      <xdr:colOff>114300</xdr:colOff>
      <xdr:row>58</xdr:row>
      <xdr:rowOff>121920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3703300" y="1003490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69850</xdr:rowOff>
    </xdr:from>
    <xdr:to>
      <xdr:col>76</xdr:col>
      <xdr:colOff>165100</xdr:colOff>
      <xdr:row>57</xdr:row>
      <xdr:rowOff>171450</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84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56</xdr:row>
      <xdr:rowOff>16510</xdr:rowOff>
    </xdr:from>
    <xdr:ext cx="598170" cy="259080"/>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292580" y="96177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140,101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58</xdr:row>
      <xdr:rowOff>111760</xdr:rowOff>
    </xdr:from>
    <xdr:to>
      <xdr:col>71</xdr:col>
      <xdr:colOff>177800</xdr:colOff>
      <xdr:row>58</xdr:row>
      <xdr:rowOff>121920</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2814300" y="1005586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147320</xdr:rowOff>
    </xdr:from>
    <xdr:to>
      <xdr:col>72</xdr:col>
      <xdr:colOff>38100</xdr:colOff>
      <xdr:row>58</xdr:row>
      <xdr:rowOff>77470</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91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56</xdr:row>
      <xdr:rowOff>93980</xdr:rowOff>
    </xdr:from>
    <xdr:ext cx="534035" cy="259080"/>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5965" y="96951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99,354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57</xdr:row>
      <xdr:rowOff>156845</xdr:rowOff>
    </xdr:from>
    <xdr:to>
      <xdr:col>67</xdr:col>
      <xdr:colOff>101600</xdr:colOff>
      <xdr:row>58</xdr:row>
      <xdr:rowOff>86995</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92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56</xdr:row>
      <xdr:rowOff>103505</xdr:rowOff>
    </xdr:from>
    <xdr:ext cx="534035" cy="259080"/>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6965" y="97047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94,178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58</xdr:row>
      <xdr:rowOff>22860</xdr:rowOff>
    </xdr:from>
    <xdr:to>
      <xdr:col>85</xdr:col>
      <xdr:colOff>177800</xdr:colOff>
      <xdr:row>58</xdr:row>
      <xdr:rowOff>124460</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96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109220</xdr:rowOff>
    </xdr:from>
    <xdr:ext cx="534670" cy="2584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88187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74,566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58</xdr:row>
      <xdr:rowOff>42545</xdr:rowOff>
    </xdr:from>
    <xdr:to>
      <xdr:col>81</xdr:col>
      <xdr:colOff>101600</xdr:colOff>
      <xdr:row>58</xdr:row>
      <xdr:rowOff>144145</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98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58</xdr:row>
      <xdr:rowOff>135255</xdr:rowOff>
    </xdr:from>
    <xdr:ext cx="534035" cy="2584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3965" y="100793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64,345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58</xdr:row>
      <xdr:rowOff>40640</xdr:rowOff>
    </xdr:from>
    <xdr:to>
      <xdr:col>76</xdr:col>
      <xdr:colOff>165100</xdr:colOff>
      <xdr:row>58</xdr:row>
      <xdr:rowOff>141605</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9847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58</xdr:row>
      <xdr:rowOff>132715</xdr:rowOff>
    </xdr:from>
    <xdr:ext cx="534035" cy="2584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4965" y="100768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65,536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58</xdr:row>
      <xdr:rowOff>71120</xdr:rowOff>
    </xdr:from>
    <xdr:to>
      <xdr:col>72</xdr:col>
      <xdr:colOff>38100</xdr:colOff>
      <xdr:row>59</xdr:row>
      <xdr:rowOff>1270</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1001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58</xdr:row>
      <xdr:rowOff>163830</xdr:rowOff>
    </xdr:from>
    <xdr:ext cx="534035" cy="259080"/>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5965" y="101079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49,305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58</xdr:row>
      <xdr:rowOff>60960</xdr:rowOff>
    </xdr:from>
    <xdr:to>
      <xdr:col>67</xdr:col>
      <xdr:colOff>101600</xdr:colOff>
      <xdr:row>58</xdr:row>
      <xdr:rowOff>162560</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1000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58</xdr:row>
      <xdr:rowOff>153670</xdr:rowOff>
    </xdr:from>
    <xdr:ext cx="534035" cy="259080"/>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6965" y="100977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54,531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70/151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250" cy="224790"/>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8285" cy="259080"/>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76</xdr:row>
      <xdr:rowOff>35560</xdr:rowOff>
    </xdr:from>
    <xdr:ext cx="594995" cy="259080"/>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370" y="1306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73</xdr:row>
      <xdr:rowOff>168910</xdr:rowOff>
    </xdr:from>
    <xdr:ext cx="594995" cy="2584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130810</xdr:rowOff>
    </xdr:from>
    <xdr:ext cx="594995" cy="259080"/>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92710</xdr:rowOff>
    </xdr:from>
    <xdr:ext cx="594995" cy="259080"/>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67</xdr:row>
      <xdr:rowOff>54610</xdr:rowOff>
    </xdr:from>
    <xdr:ext cx="685165" cy="2584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760200" y="11541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74930</xdr:rowOff>
    </xdr:from>
    <xdr:to>
      <xdr:col>85</xdr:col>
      <xdr:colOff>126365</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076430"/>
          <a:ext cx="1270" cy="1512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48895</xdr:rowOff>
    </xdr:from>
    <xdr:ext cx="249555" cy="259080"/>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59344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21590</xdr:rowOff>
    </xdr:from>
    <xdr:ext cx="598805" cy="259080"/>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18516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793,853</a:t>
          </a:r>
          <a:endParaRPr kumimoji="1" lang="ja-JP" altLang="en-US" sz="1000" b="1">
            <a:latin typeface="ＭＳ Ｐゴシック"/>
          </a:endParaRPr>
        </a:p>
      </xdr:txBody>
    </xdr:sp>
    <xdr:clientData/>
  </xdr:oneCellAnchor>
  <xdr:twoCellAnchor>
    <xdr:from>
      <xdr:col>85</xdr:col>
      <xdr:colOff>38100</xdr:colOff>
      <xdr:row>70</xdr:row>
      <xdr:rowOff>74930</xdr:rowOff>
    </xdr:from>
    <xdr:to>
      <xdr:col>86</xdr:col>
      <xdr:colOff>25400</xdr:colOff>
      <xdr:row>70</xdr:row>
      <xdr:rowOff>74930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076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29845</xdr:rowOff>
    </xdr:from>
    <xdr:to>
      <xdr:col>85</xdr:col>
      <xdr:colOff>127000</xdr:colOff>
      <xdr:row>79</xdr:row>
      <xdr:rowOff>36195</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5481300" y="13574395"/>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137795</xdr:rowOff>
    </xdr:from>
    <xdr:ext cx="534670" cy="259080"/>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33944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26,285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114935</xdr:rowOff>
    </xdr:from>
    <xdr:to>
      <xdr:col>85</xdr:col>
      <xdr:colOff>177800</xdr:colOff>
      <xdr:row>79</xdr:row>
      <xdr:rowOff>45085</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48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19685</xdr:rowOff>
    </xdr:from>
    <xdr:to>
      <xdr:col>81</xdr:col>
      <xdr:colOff>50800</xdr:colOff>
      <xdr:row>79</xdr:row>
      <xdr:rowOff>29845</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4592300" y="1356423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116840</xdr:rowOff>
    </xdr:from>
    <xdr:to>
      <xdr:col>81</xdr:col>
      <xdr:colOff>101600</xdr:colOff>
      <xdr:row>79</xdr:row>
      <xdr:rowOff>46990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48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77</xdr:row>
      <xdr:rowOff>63500</xdr:rowOff>
    </xdr:from>
    <xdr:ext cx="534035" cy="2584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13965" y="132651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25,195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79</xdr:row>
      <xdr:rowOff>13335</xdr:rowOff>
    </xdr:from>
    <xdr:to>
      <xdr:col>76</xdr:col>
      <xdr:colOff>114300</xdr:colOff>
      <xdr:row>79</xdr:row>
      <xdr:rowOff>19685</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3703300" y="1355788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120650</xdr:rowOff>
    </xdr:from>
    <xdr:to>
      <xdr:col>76</xdr:col>
      <xdr:colOff>165100</xdr:colOff>
      <xdr:row>79</xdr:row>
      <xdr:rowOff>50165</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4937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77</xdr:row>
      <xdr:rowOff>66675</xdr:rowOff>
    </xdr:from>
    <xdr:ext cx="534035" cy="2584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24965" y="132683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23,586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79</xdr:row>
      <xdr:rowOff>7620</xdr:rowOff>
    </xdr:from>
    <xdr:to>
      <xdr:col>71</xdr:col>
      <xdr:colOff>177800</xdr:colOff>
      <xdr:row>79</xdr:row>
      <xdr:rowOff>13335</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2814300" y="1355217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133985</xdr:rowOff>
    </xdr:from>
    <xdr:to>
      <xdr:col>72</xdr:col>
      <xdr:colOff>38100</xdr:colOff>
      <xdr:row>79</xdr:row>
      <xdr:rowOff>64135</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507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77</xdr:row>
      <xdr:rowOff>80645</xdr:rowOff>
    </xdr:from>
    <xdr:ext cx="534035" cy="259080"/>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35965" y="132822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16,492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134620</xdr:rowOff>
    </xdr:from>
    <xdr:to>
      <xdr:col>67</xdr:col>
      <xdr:colOff>101600</xdr:colOff>
      <xdr:row>79</xdr:row>
      <xdr:rowOff>64770</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50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79</xdr:row>
      <xdr:rowOff>55880</xdr:rowOff>
    </xdr:from>
    <xdr:ext cx="534035" cy="259080"/>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46965" y="136004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15,908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78</xdr:row>
      <xdr:rowOff>156845</xdr:rowOff>
    </xdr:from>
    <xdr:to>
      <xdr:col>85</xdr:col>
      <xdr:colOff>177800</xdr:colOff>
      <xdr:row>79</xdr:row>
      <xdr:rowOff>86995</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52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93345</xdr:rowOff>
    </xdr:from>
    <xdr:ext cx="469900" cy="259080"/>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4664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4,171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150495</xdr:rowOff>
    </xdr:from>
    <xdr:to>
      <xdr:col>81</xdr:col>
      <xdr:colOff>101600</xdr:colOff>
      <xdr:row>79</xdr:row>
      <xdr:rowOff>80645</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523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79</xdr:row>
      <xdr:rowOff>71755</xdr:rowOff>
    </xdr:from>
    <xdr:ext cx="469265" cy="259080"/>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46350" y="136163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7,753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140335</xdr:rowOff>
    </xdr:from>
    <xdr:to>
      <xdr:col>76</xdr:col>
      <xdr:colOff>165100</xdr:colOff>
      <xdr:row>79</xdr:row>
      <xdr:rowOff>70485</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51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79</xdr:row>
      <xdr:rowOff>61595</xdr:rowOff>
    </xdr:from>
    <xdr:ext cx="534035" cy="259080"/>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324965" y="136061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12,887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133985</xdr:rowOff>
    </xdr:from>
    <xdr:to>
      <xdr:col>72</xdr:col>
      <xdr:colOff>38100</xdr:colOff>
      <xdr:row>79</xdr:row>
      <xdr:rowOff>64135</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50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79</xdr:row>
      <xdr:rowOff>55880</xdr:rowOff>
    </xdr:from>
    <xdr:ext cx="534035" cy="259080"/>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435965" y="136004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16,171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128270</xdr:rowOff>
    </xdr:from>
    <xdr:to>
      <xdr:col>67</xdr:col>
      <xdr:colOff>101600</xdr:colOff>
      <xdr:row>79</xdr:row>
      <xdr:rowOff>58420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50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77</xdr:row>
      <xdr:rowOff>74930</xdr:rowOff>
    </xdr:from>
    <xdr:ext cx="534035" cy="2584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546965" y="132765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19,438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137/151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43,986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55,211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250" cy="224790"/>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8285" cy="259080"/>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96</xdr:row>
      <xdr:rowOff>35560</xdr:rowOff>
    </xdr:from>
    <xdr:ext cx="594995" cy="259080"/>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370" y="1649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93</xdr:row>
      <xdr:rowOff>168910</xdr:rowOff>
    </xdr:from>
    <xdr:ext cx="594995" cy="2584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130810</xdr:rowOff>
    </xdr:from>
    <xdr:ext cx="594995" cy="259080"/>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92710</xdr:rowOff>
    </xdr:from>
    <xdr:ext cx="594995" cy="259080"/>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87</xdr:row>
      <xdr:rowOff>54610</xdr:rowOff>
    </xdr:from>
    <xdr:ext cx="685165" cy="2584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760200" y="14970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10160</xdr:rowOff>
    </xdr:from>
    <xdr:to>
      <xdr:col>85</xdr:col>
      <xdr:colOff>126365</xdr:colOff>
      <xdr:row>98</xdr:row>
      <xdr:rowOff>153670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440660"/>
          <a:ext cx="1270" cy="1515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157480</xdr:rowOff>
    </xdr:from>
    <xdr:ext cx="534670" cy="2584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695958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32,648</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153670</xdr:rowOff>
    </xdr:from>
    <xdr:to>
      <xdr:col>86</xdr:col>
      <xdr:colOff>25400</xdr:colOff>
      <xdr:row>98</xdr:row>
      <xdr:rowOff>153670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6955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128270</xdr:rowOff>
    </xdr:from>
    <xdr:ext cx="598805" cy="259080"/>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2158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827,850</a:t>
          </a:r>
          <a:endParaRPr kumimoji="1" lang="ja-JP" altLang="en-US" sz="1000" b="1">
            <a:latin typeface="ＭＳ Ｐゴシック"/>
          </a:endParaRPr>
        </a:p>
      </xdr:txBody>
    </xdr:sp>
    <xdr:clientData/>
  </xdr:oneCellAnchor>
  <xdr:twoCellAnchor>
    <xdr:from>
      <xdr:col>85</xdr:col>
      <xdr:colOff>38100</xdr:colOff>
      <xdr:row>90</xdr:row>
      <xdr:rowOff>10160</xdr:rowOff>
    </xdr:from>
    <xdr:to>
      <xdr:col>86</xdr:col>
      <xdr:colOff>25400</xdr:colOff>
      <xdr:row>90</xdr:row>
      <xdr:rowOff>10160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440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48260</xdr:rowOff>
    </xdr:from>
    <xdr:to>
      <xdr:col>85</xdr:col>
      <xdr:colOff>127000</xdr:colOff>
      <xdr:row>98</xdr:row>
      <xdr:rowOff>56515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5481300" y="16850360"/>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33655</xdr:rowOff>
    </xdr:from>
    <xdr:ext cx="598805" cy="2584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49285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171,113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10795</xdr:rowOff>
    </xdr:from>
    <xdr:to>
      <xdr:col>85</xdr:col>
      <xdr:colOff>177800</xdr:colOff>
      <xdr:row>97</xdr:row>
      <xdr:rowOff>112395</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6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56515</xdr:rowOff>
    </xdr:from>
    <xdr:to>
      <xdr:col>81</xdr:col>
      <xdr:colOff>50800</xdr:colOff>
      <xdr:row>98</xdr:row>
      <xdr:rowOff>68580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4592300" y="1685861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36830</xdr:rowOff>
    </xdr:from>
    <xdr:to>
      <xdr:col>81</xdr:col>
      <xdr:colOff>101600</xdr:colOff>
      <xdr:row>97</xdr:row>
      <xdr:rowOff>138430</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66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95</xdr:row>
      <xdr:rowOff>154940</xdr:rowOff>
    </xdr:from>
    <xdr:ext cx="598170" cy="2584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181580" y="1644269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157,439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98</xdr:row>
      <xdr:rowOff>68580</xdr:rowOff>
    </xdr:from>
    <xdr:to>
      <xdr:col>76</xdr:col>
      <xdr:colOff>114300</xdr:colOff>
      <xdr:row>98</xdr:row>
      <xdr:rowOff>74930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3703300" y="1687068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50800</xdr:rowOff>
    </xdr:from>
    <xdr:to>
      <xdr:col>76</xdr:col>
      <xdr:colOff>165100</xdr:colOff>
      <xdr:row>97</xdr:row>
      <xdr:rowOff>152400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68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95</xdr:row>
      <xdr:rowOff>168910</xdr:rowOff>
    </xdr:from>
    <xdr:ext cx="598170" cy="2584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292580" y="164566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150,154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67310</xdr:rowOff>
    </xdr:from>
    <xdr:to>
      <xdr:col>71</xdr:col>
      <xdr:colOff>177800</xdr:colOff>
      <xdr:row>98</xdr:row>
      <xdr:rowOff>74930</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2814300" y="1686941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124460</xdr:rowOff>
    </xdr:from>
    <xdr:to>
      <xdr:col>72</xdr:col>
      <xdr:colOff>38100</xdr:colOff>
      <xdr:row>98</xdr:row>
      <xdr:rowOff>54610</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75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96</xdr:row>
      <xdr:rowOff>71120</xdr:rowOff>
    </xdr:from>
    <xdr:ext cx="598170" cy="259080"/>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03580" y="165303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111,474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121285</xdr:rowOff>
    </xdr:from>
    <xdr:to>
      <xdr:col>67</xdr:col>
      <xdr:colOff>101600</xdr:colOff>
      <xdr:row>98</xdr:row>
      <xdr:rowOff>52070</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7519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96</xdr:row>
      <xdr:rowOff>67945</xdr:rowOff>
    </xdr:from>
    <xdr:ext cx="598170" cy="2584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14580" y="1652714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112,998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97</xdr:row>
      <xdr:rowOff>168910</xdr:rowOff>
    </xdr:from>
    <xdr:to>
      <xdr:col>85</xdr:col>
      <xdr:colOff>177800</xdr:colOff>
      <xdr:row>98</xdr:row>
      <xdr:rowOff>99060</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79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84455</xdr:rowOff>
    </xdr:from>
    <xdr:ext cx="534670" cy="259080"/>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7151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87,835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98</xdr:row>
      <xdr:rowOff>6350</xdr:rowOff>
    </xdr:from>
    <xdr:to>
      <xdr:col>81</xdr:col>
      <xdr:colOff>101600</xdr:colOff>
      <xdr:row>98</xdr:row>
      <xdr:rowOff>107315</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8084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98425</xdr:rowOff>
    </xdr:from>
    <xdr:ext cx="534035" cy="2584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13965" y="169005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83,709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98</xdr:row>
      <xdr:rowOff>17780</xdr:rowOff>
    </xdr:from>
    <xdr:to>
      <xdr:col>76</xdr:col>
      <xdr:colOff>165100</xdr:colOff>
      <xdr:row>98</xdr:row>
      <xdr:rowOff>119380</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81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110490</xdr:rowOff>
    </xdr:from>
    <xdr:ext cx="534035" cy="2584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4965" y="169125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77,295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98</xdr:row>
      <xdr:rowOff>23495</xdr:rowOff>
    </xdr:from>
    <xdr:to>
      <xdr:col>72</xdr:col>
      <xdr:colOff>38100</xdr:colOff>
      <xdr:row>98</xdr:row>
      <xdr:rowOff>125095</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82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116205</xdr:rowOff>
    </xdr:from>
    <xdr:ext cx="534035" cy="259080"/>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5965" y="169183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74,419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16510</xdr:rowOff>
    </xdr:from>
    <xdr:to>
      <xdr:col>67</xdr:col>
      <xdr:colOff>101600</xdr:colOff>
      <xdr:row>98</xdr:row>
      <xdr:rowOff>118110</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81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109220</xdr:rowOff>
    </xdr:from>
    <xdr:ext cx="534035" cy="2584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6965" y="169113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77,882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15/151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250" cy="224790"/>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48285" cy="2584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0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35</xdr:row>
      <xdr:rowOff>54610</xdr:rowOff>
    </xdr:from>
    <xdr:ext cx="531495" cy="2584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505" y="6055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32</xdr:row>
      <xdr:rowOff>111760</xdr:rowOff>
    </xdr:from>
    <xdr:ext cx="531495" cy="2584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505" y="5598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168910</xdr:rowOff>
    </xdr:from>
    <xdr:ext cx="531495" cy="2584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505" y="5140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84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3810</xdr:rowOff>
    </xdr:from>
    <xdr:to>
      <xdr:col>116</xdr:col>
      <xdr:colOff>62865</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2159595" y="5318760"/>
          <a:ext cx="1270" cy="1336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2540</xdr:rowOff>
    </xdr:from>
    <xdr:ext cx="249555" cy="259080"/>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68909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122555</xdr:rowOff>
    </xdr:from>
    <xdr:ext cx="534670" cy="258445"/>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50946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58,431</a:t>
          </a:r>
          <a:endParaRPr kumimoji="1" lang="ja-JP" altLang="en-US" sz="1000" b="1">
            <a:latin typeface="ＭＳ Ｐゴシック"/>
          </a:endParaRPr>
        </a:p>
      </xdr:txBody>
    </xdr:sp>
    <xdr:clientData/>
  </xdr:oneCellAnchor>
  <xdr:twoCellAnchor>
    <xdr:from>
      <xdr:col>115</xdr:col>
      <xdr:colOff>165100</xdr:colOff>
      <xdr:row>31</xdr:row>
      <xdr:rowOff>3810</xdr:rowOff>
    </xdr:from>
    <xdr:to>
      <xdr:col>116</xdr:col>
      <xdr:colOff>152400</xdr:colOff>
      <xdr:row>31</xdr:row>
      <xdr:rowOff>3810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5318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91440</xdr:rowOff>
    </xdr:from>
    <xdr:ext cx="378460" cy="259080"/>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43509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898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68580</xdr:rowOff>
    </xdr:from>
    <xdr:to>
      <xdr:col>116</xdr:col>
      <xdr:colOff>114300</xdr:colOff>
      <xdr:row>38</xdr:row>
      <xdr:rowOff>170180</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2110700" y="658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73025</xdr:rowOff>
    </xdr:from>
    <xdr:to>
      <xdr:col>112</xdr:col>
      <xdr:colOff>38100</xdr:colOff>
      <xdr:row>39</xdr:row>
      <xdr:rowOff>3175</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1272500" y="658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37</xdr:row>
      <xdr:rowOff>19685</xdr:rowOff>
    </xdr:from>
    <xdr:ext cx="378460" cy="2584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34070" y="636333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77470</xdr:rowOff>
    </xdr:from>
    <xdr:to>
      <xdr:col>107</xdr:col>
      <xdr:colOff>101600</xdr:colOff>
      <xdr:row>39</xdr:row>
      <xdr:rowOff>7620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038350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37</xdr:row>
      <xdr:rowOff>24130</xdr:rowOff>
    </xdr:from>
    <xdr:ext cx="378460" cy="259080"/>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5070" y="63677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68580</xdr:rowOff>
    </xdr:from>
    <xdr:to>
      <xdr:col>102</xdr:col>
      <xdr:colOff>165100</xdr:colOff>
      <xdr:row>38</xdr:row>
      <xdr:rowOff>170180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494500" y="658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37</xdr:row>
      <xdr:rowOff>15240</xdr:rowOff>
    </xdr:from>
    <xdr:ext cx="378460" cy="259080"/>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6070" y="63588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83185</xdr:rowOff>
    </xdr:from>
    <xdr:to>
      <xdr:col>98</xdr:col>
      <xdr:colOff>38100</xdr:colOff>
      <xdr:row>39</xdr:row>
      <xdr:rowOff>13335</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605500" y="659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37</xdr:row>
      <xdr:rowOff>29845</xdr:rowOff>
    </xdr:from>
    <xdr:ext cx="378460" cy="2584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7070" y="637349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46990</xdr:rowOff>
    </xdr:from>
    <xdr:ext cx="249555" cy="259080"/>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656209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10160</xdr:rowOff>
    </xdr:from>
    <xdr:ext cx="248920" cy="259080"/>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98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10160</xdr:rowOff>
    </xdr:from>
    <xdr:ext cx="248920" cy="259080"/>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309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10160</xdr:rowOff>
    </xdr:from>
    <xdr:ext cx="248920" cy="259080"/>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420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10160</xdr:rowOff>
    </xdr:from>
    <xdr:ext cx="248920" cy="259080"/>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531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250" cy="224790"/>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8285" cy="2584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080" y="9255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8285" cy="2584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080" y="8112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790" name="前年度繰上充用金最小値テキスト">
          <a:extLst>
            <a:ext uri="{FF2B5EF4-FFF2-40B4-BE49-F238E27FC236}">
              <a16:creationId xmlns:a16="http://schemas.microsoft.com/office/drawing/2014/main" id="{00000000-0008-0000-0700-000016030000}"/>
            </a:ext>
          </a:extLst>
        </xdr:cNvPr>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792" name="前年度繰上充用金最大値テキスト">
          <a:extLst>
            <a:ext uri="{FF2B5EF4-FFF2-40B4-BE49-F238E27FC236}">
              <a16:creationId xmlns:a16="http://schemas.microsoft.com/office/drawing/2014/main" id="{00000000-0008-0000-0700-000018030000}"/>
            </a:ext>
          </a:extLst>
        </xdr:cNvPr>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795" name="前年度繰上充用金平均値テキスト">
          <a:extLst>
            <a:ext uri="{FF2B5EF4-FFF2-40B4-BE49-F238E27FC236}">
              <a16:creationId xmlns:a16="http://schemas.microsoft.com/office/drawing/2014/main" id="{00000000-0008-0000-0700-00001B030000}"/>
            </a:ext>
          </a:extLst>
        </xdr:cNvPr>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8920" cy="259080"/>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98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8920" cy="259080"/>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8920" cy="259080"/>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20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8920" cy="259080"/>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14" name="前年度繰上充用金該当値テキスト">
          <a:extLst>
            <a:ext uri="{FF2B5EF4-FFF2-40B4-BE49-F238E27FC236}">
              <a16:creationId xmlns:a16="http://schemas.microsoft.com/office/drawing/2014/main" id="{00000000-0008-0000-0700-00002E030000}"/>
            </a:ext>
          </a:extLst>
        </xdr:cNvPr>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8920" cy="259080"/>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8920" cy="259080"/>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8920" cy="259080"/>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8920" cy="259080"/>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類似団体との比較では、「労働費」を除き、類似団体平均値を下回っている。</a:t>
          </a:r>
          <a:endParaRPr lang="ja-JP" altLang="ja-JP" sz="1400">
            <a:effectLst/>
          </a:endParaRPr>
        </a:p>
        <a:p>
          <a:r>
            <a:rPr kumimoji="1" lang="ja-JP" altLang="ja-JP" sz="1100">
              <a:solidFill>
                <a:schemeClr val="dk1"/>
              </a:solidFill>
              <a:effectLst/>
              <a:latin typeface="+mn-lt"/>
              <a:ea typeface="+mn-ea"/>
              <a:cs typeface="+mn-cs"/>
            </a:rPr>
            <a:t>　総務費について、前年度に比べて</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しているが、これは決算剰余金の一部を財政調整基金に積立てたことや財産区議会解散に伴い残余財産を山林基金に積立てたこと</a:t>
          </a:r>
          <a:r>
            <a:rPr kumimoji="1" lang="ja-JP" altLang="en-US" sz="1100">
              <a:solidFill>
                <a:schemeClr val="dk1"/>
              </a:solidFill>
              <a:effectLst/>
              <a:latin typeface="+mn-lt"/>
              <a:ea typeface="+mn-ea"/>
              <a:cs typeface="+mn-cs"/>
            </a:rPr>
            <a:t>が主な要因である</a:t>
          </a:r>
          <a:r>
            <a:rPr kumimoji="1" lang="ja-JP" altLang="ja-JP" sz="1100">
              <a:solidFill>
                <a:schemeClr val="dk1"/>
              </a:solidFill>
              <a:effectLst/>
              <a:latin typeface="+mn-lt"/>
              <a:ea typeface="+mn-ea"/>
              <a:cs typeface="+mn-cs"/>
            </a:rPr>
            <a:t>。</a:t>
          </a:r>
          <a:endParaRPr lang="ja-JP" altLang="ja-JP">
            <a:effectLst/>
          </a:endParaRPr>
        </a:p>
        <a:p>
          <a:r>
            <a:rPr kumimoji="1" lang="ja-JP" altLang="ja-JP" sz="1100">
              <a:solidFill>
                <a:schemeClr val="dk1"/>
              </a:solidFill>
              <a:effectLst/>
              <a:latin typeface="+mn-lt"/>
              <a:ea typeface="+mn-ea"/>
              <a:cs typeface="+mn-cs"/>
            </a:rPr>
            <a:t>　衛生費について、</a:t>
          </a:r>
          <a:r>
            <a:rPr kumimoji="1" lang="ja-JP" altLang="en-US" sz="1100">
              <a:solidFill>
                <a:schemeClr val="dk1"/>
              </a:solidFill>
              <a:effectLst/>
              <a:latin typeface="+mn-lt"/>
              <a:ea typeface="+mn-ea"/>
              <a:cs typeface="+mn-cs"/>
            </a:rPr>
            <a:t>前年度に比べて減少してるが、</a:t>
          </a:r>
          <a:r>
            <a:rPr kumimoji="1" lang="ja-JP" altLang="ja-JP" sz="1100">
              <a:solidFill>
                <a:schemeClr val="dk1"/>
              </a:solidFill>
              <a:effectLst/>
              <a:latin typeface="+mn-lt"/>
              <a:ea typeface="+mn-ea"/>
              <a:cs typeface="+mn-cs"/>
            </a:rPr>
            <a:t>病院改築の本体工事完了伴う費用負担減少が主な要因である。</a:t>
          </a:r>
          <a:endParaRPr lang="ja-JP" altLang="ja-JP">
            <a:effectLst/>
          </a:endParaRPr>
        </a:p>
        <a:p>
          <a:r>
            <a:rPr kumimoji="1" lang="ja-JP" altLang="ja-JP" sz="1100">
              <a:solidFill>
                <a:schemeClr val="dk1"/>
              </a:solidFill>
              <a:effectLst/>
              <a:latin typeface="+mn-lt"/>
              <a:ea typeface="+mn-ea"/>
              <a:cs typeface="+mn-cs"/>
            </a:rPr>
            <a:t>　民生費について、前年度に比べて</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しているが、これは子育て世帯への臨時特別給付金</a:t>
          </a:r>
          <a:r>
            <a:rPr kumimoji="1" lang="ja-JP" altLang="en-US" sz="1100">
              <a:solidFill>
                <a:schemeClr val="dk1"/>
              </a:solidFill>
              <a:effectLst/>
              <a:latin typeface="+mn-lt"/>
              <a:ea typeface="+mn-ea"/>
              <a:cs typeface="+mn-cs"/>
            </a:rPr>
            <a:t>の終了</a:t>
          </a:r>
          <a:r>
            <a:rPr kumimoji="1" lang="ja-JP" altLang="ja-JP" sz="1100">
              <a:solidFill>
                <a:schemeClr val="dk1"/>
              </a:solidFill>
              <a:effectLst/>
              <a:latin typeface="+mn-lt"/>
              <a:ea typeface="+mn-ea"/>
              <a:cs typeface="+mn-cs"/>
            </a:rPr>
            <a:t>が主な要因である。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土木</a:t>
          </a:r>
          <a:r>
            <a:rPr kumimoji="1" lang="ja-JP" altLang="ja-JP" sz="1100">
              <a:solidFill>
                <a:schemeClr val="dk1"/>
              </a:solidFill>
              <a:effectLst/>
              <a:latin typeface="+mn-lt"/>
              <a:ea typeface="+mn-ea"/>
              <a:cs typeface="+mn-cs"/>
            </a:rPr>
            <a:t>費について、前年度に比べて</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しているが、</a:t>
          </a:r>
          <a:r>
            <a:rPr kumimoji="1" lang="ja-JP" altLang="en-US" sz="1100">
              <a:solidFill>
                <a:schemeClr val="dk1"/>
              </a:solidFill>
              <a:effectLst/>
              <a:latin typeface="+mn-lt"/>
              <a:ea typeface="+mn-ea"/>
              <a:cs typeface="+mn-cs"/>
            </a:rPr>
            <a:t>星谷橋架け替え事業の本格的実施</a:t>
          </a:r>
          <a:r>
            <a:rPr kumimoji="1" lang="ja-JP" altLang="ja-JP" sz="1100">
              <a:solidFill>
                <a:schemeClr val="dk1"/>
              </a:solidFill>
              <a:effectLst/>
              <a:latin typeface="+mn-lt"/>
              <a:ea typeface="+mn-ea"/>
              <a:cs typeface="+mn-cs"/>
            </a:rPr>
            <a:t>が主な要因である。</a:t>
          </a:r>
          <a:endParaRPr lang="ja-JP" altLang="ja-JP" sz="1400">
            <a:effectLst/>
          </a:endParaRPr>
        </a:p>
        <a:p>
          <a:r>
            <a:rPr kumimoji="1" lang="ja-JP" altLang="ja-JP" sz="1100">
              <a:solidFill>
                <a:schemeClr val="dk1"/>
              </a:solidFill>
              <a:effectLst/>
              <a:latin typeface="+mn-lt"/>
              <a:ea typeface="+mn-ea"/>
              <a:cs typeface="+mn-cs"/>
            </a:rPr>
            <a:t>　今後、事業を進めていく上で、事業内容を精査し、必要な事業を実施し健全な財政運営に努める。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徳島県勝浦町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財政調整基金残高は、</a:t>
          </a:r>
          <a:r>
            <a:rPr kumimoji="1" lang="ja-JP" altLang="en-US" sz="1100">
              <a:solidFill>
                <a:schemeClr val="dk1"/>
              </a:solidFill>
              <a:effectLst/>
              <a:latin typeface="+mn-lt"/>
              <a:ea typeface="+mn-ea"/>
              <a:cs typeface="+mn-cs"/>
            </a:rPr>
            <a:t>剰余金の積立てにより増加し、</a:t>
          </a:r>
          <a:r>
            <a:rPr kumimoji="1" lang="ja-JP" altLang="ja-JP" sz="1100">
              <a:solidFill>
                <a:schemeClr val="dk1"/>
              </a:solidFill>
              <a:effectLst/>
              <a:latin typeface="+mn-lt"/>
              <a:ea typeface="+mn-ea"/>
              <a:cs typeface="+mn-cs"/>
            </a:rPr>
            <a:t>昨年度より</a:t>
          </a:r>
          <a:r>
            <a:rPr kumimoji="1" lang="en-US" altLang="ja-JP" sz="1100">
              <a:solidFill>
                <a:schemeClr val="dk1"/>
              </a:solidFill>
              <a:effectLst/>
              <a:latin typeface="+mn-lt"/>
              <a:ea typeface="+mn-ea"/>
              <a:cs typeface="+mn-cs"/>
            </a:rPr>
            <a:t>13.49</a:t>
          </a:r>
          <a:r>
            <a:rPr kumimoji="1" lang="ja-JP" altLang="ja-JP" sz="1100">
              <a:solidFill>
                <a:schemeClr val="dk1"/>
              </a:solidFill>
              <a:effectLst/>
              <a:latin typeface="+mn-lt"/>
              <a:ea typeface="+mn-ea"/>
              <a:cs typeface="+mn-cs"/>
            </a:rPr>
            <a:t>ポイント増加した。</a:t>
          </a:r>
          <a:endParaRPr lang="ja-JP" altLang="ja-JP" sz="1400">
            <a:effectLst/>
          </a:endParaRPr>
        </a:p>
        <a:p>
          <a:r>
            <a:rPr kumimoji="1" lang="ja-JP" altLang="ja-JP" sz="1100">
              <a:solidFill>
                <a:schemeClr val="dk1"/>
              </a:solidFill>
              <a:effectLst/>
              <a:latin typeface="+mn-lt"/>
              <a:ea typeface="+mn-ea"/>
              <a:cs typeface="+mn-cs"/>
            </a:rPr>
            <a:t>　実質単年度収支は、</a:t>
          </a:r>
          <a:r>
            <a:rPr kumimoji="1" lang="ja-JP" altLang="en-US" sz="1100">
              <a:solidFill>
                <a:schemeClr val="dk1"/>
              </a:solidFill>
              <a:effectLst/>
              <a:latin typeface="+mn-lt"/>
              <a:ea typeface="+mn-ea"/>
              <a:cs typeface="+mn-cs"/>
            </a:rPr>
            <a:t>昨年度に引続き</a:t>
          </a:r>
          <a:r>
            <a:rPr kumimoji="1" lang="ja-JP" altLang="ja-JP" sz="1100">
              <a:solidFill>
                <a:schemeClr val="dk1"/>
              </a:solidFill>
              <a:effectLst/>
              <a:latin typeface="+mn-lt"/>
              <a:ea typeface="+mn-ea"/>
              <a:cs typeface="+mn-cs"/>
            </a:rPr>
            <a:t>黒字となった。</a:t>
          </a:r>
          <a:r>
            <a:rPr kumimoji="1" lang="ja-JP" altLang="en-US" sz="1100">
              <a:solidFill>
                <a:schemeClr val="dk1"/>
              </a:solidFill>
              <a:effectLst/>
              <a:latin typeface="+mn-lt"/>
              <a:ea typeface="+mn-ea"/>
              <a:cs typeface="+mn-cs"/>
            </a:rPr>
            <a:t>昨年度に比べ、</a:t>
          </a:r>
          <a:r>
            <a:rPr kumimoji="1" lang="en-US" altLang="ja-JP" sz="1100">
              <a:solidFill>
                <a:schemeClr val="dk1"/>
              </a:solidFill>
              <a:effectLst/>
              <a:latin typeface="+mn-lt"/>
              <a:ea typeface="+mn-ea"/>
              <a:cs typeface="+mn-cs"/>
            </a:rPr>
            <a:t>1.78</a:t>
          </a:r>
          <a:r>
            <a:rPr kumimoji="1" lang="ja-JP" altLang="en-US" sz="1100">
              <a:solidFill>
                <a:schemeClr val="dk1"/>
              </a:solidFill>
              <a:effectLst/>
              <a:latin typeface="+mn-lt"/>
              <a:ea typeface="+mn-ea"/>
              <a:cs typeface="+mn-cs"/>
            </a:rPr>
            <a:t>ポイント減少しているが、</a:t>
          </a:r>
          <a:r>
            <a:rPr kumimoji="1" lang="ja-JP" altLang="ja-JP" sz="1100">
              <a:solidFill>
                <a:schemeClr val="dk1"/>
              </a:solidFill>
              <a:effectLst/>
              <a:latin typeface="+mn-lt"/>
              <a:ea typeface="+mn-ea"/>
              <a:cs typeface="+mn-cs"/>
            </a:rPr>
            <a:t>これは</a:t>
          </a:r>
          <a:r>
            <a:rPr kumimoji="1" lang="ja-JP" altLang="en-US" sz="1100">
              <a:solidFill>
                <a:schemeClr val="dk1"/>
              </a:solidFill>
              <a:effectLst/>
              <a:latin typeface="+mn-lt"/>
              <a:ea typeface="+mn-ea"/>
              <a:cs typeface="+mn-cs"/>
            </a:rPr>
            <a:t>臨時財政対策債減少による歳入減少</a:t>
          </a:r>
          <a:r>
            <a:rPr kumimoji="1" lang="ja-JP" altLang="ja-JP" sz="1100">
              <a:solidFill>
                <a:schemeClr val="dk1"/>
              </a:solidFill>
              <a:effectLst/>
              <a:latin typeface="+mn-lt"/>
              <a:ea typeface="+mn-ea"/>
              <a:cs typeface="+mn-cs"/>
            </a:rPr>
            <a:t>が主な原因である。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徳島県勝浦町</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一般会計及び特別会計を含めた連結実質赤字比率の合計について、</a:t>
          </a:r>
          <a:r>
            <a:rPr kumimoji="1" lang="ja-JP" altLang="en-US" sz="1100">
              <a:solidFill>
                <a:schemeClr val="dk1"/>
              </a:solidFill>
              <a:effectLst/>
              <a:latin typeface="+mn-lt"/>
              <a:ea typeface="+mn-ea"/>
              <a:cs typeface="+mn-cs"/>
            </a:rPr>
            <a:t>令和４年度は全て</a:t>
          </a:r>
          <a:r>
            <a:rPr kumimoji="1" lang="ja-JP" altLang="ja-JP" sz="1100">
              <a:solidFill>
                <a:schemeClr val="dk1"/>
              </a:solidFill>
              <a:effectLst/>
              <a:latin typeface="+mn-lt"/>
              <a:ea typeface="+mn-ea"/>
              <a:cs typeface="+mn-cs"/>
            </a:rPr>
            <a:t>黒字となっている。勝浦町簡易水道事業</a:t>
          </a:r>
          <a:r>
            <a:rPr kumimoji="1" lang="ja-JP" altLang="en-US" sz="1100">
              <a:solidFill>
                <a:schemeClr val="dk1"/>
              </a:solidFill>
              <a:effectLst/>
              <a:latin typeface="+mn-lt"/>
              <a:ea typeface="+mn-ea"/>
              <a:cs typeface="+mn-cs"/>
            </a:rPr>
            <a:t>会計</a:t>
          </a:r>
          <a:r>
            <a:rPr kumimoji="1" lang="ja-JP" altLang="ja-JP" sz="1100">
              <a:solidFill>
                <a:schemeClr val="dk1"/>
              </a:solidFill>
              <a:effectLst/>
              <a:latin typeface="+mn-lt"/>
              <a:ea typeface="+mn-ea"/>
              <a:cs typeface="+mn-cs"/>
            </a:rPr>
            <a:t>は、令和４年度</a:t>
          </a:r>
          <a:r>
            <a:rPr kumimoji="1" lang="ja-JP" altLang="en-US" sz="1100">
              <a:solidFill>
                <a:schemeClr val="dk1"/>
              </a:solidFill>
              <a:effectLst/>
              <a:latin typeface="+mn-lt"/>
              <a:ea typeface="+mn-ea"/>
              <a:cs typeface="+mn-cs"/>
            </a:rPr>
            <a:t>から</a:t>
          </a:r>
          <a:r>
            <a:rPr kumimoji="1" lang="ja-JP" altLang="ja-JP" sz="1100">
              <a:solidFill>
                <a:schemeClr val="dk1"/>
              </a:solidFill>
              <a:effectLst/>
              <a:latin typeface="+mn-lt"/>
              <a:ea typeface="+mn-ea"/>
              <a:cs typeface="+mn-cs"/>
            </a:rPr>
            <a:t>の公営企業会計への移行に伴い、令和３年度決算が打切り決算となったため、例年、出納整理期間に交付される国庫補助金が未収金となったことから赤字が生じ</a:t>
          </a:r>
          <a:r>
            <a:rPr kumimoji="1" lang="ja-JP" altLang="en-US" sz="1100">
              <a:solidFill>
                <a:schemeClr val="dk1"/>
              </a:solidFill>
              <a:effectLst/>
              <a:latin typeface="+mn-lt"/>
              <a:ea typeface="+mn-ea"/>
              <a:cs typeface="+mn-cs"/>
            </a:rPr>
            <a:t>ていたが、令和４年度は計画通り黒字となった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今後も引き続き各会計において適正な財政運営に努める。</a:t>
          </a:r>
          <a:endParaRPr lang="ja-JP" altLang="ja-JP" sz="1400">
            <a:effectLst/>
          </a:endParaRP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a:extLst>
            <a:ext uri="{FF2B5EF4-FFF2-40B4-BE49-F238E27FC236}">
              <a16:creationId xmlns:a16="http://schemas.microsoft.com/office/drawing/2014/main" id="{00000000-0008-0000-0900-000012000000}"/>
            </a:ext>
          </a:extLst>
        </xdr:cNvPr>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89535</xdr:rowOff>
    </xdr:from>
    <xdr:to>
      <xdr:col>1</xdr:col>
      <xdr:colOff>638175</xdr:colOff>
      <xdr:row>40</xdr:row>
      <xdr:rowOff>378460</xdr:rowOff>
    </xdr:to>
    <xdr:sp macro="" textlink="">
      <xdr:nvSpPr>
        <xdr:cNvPr id="19" name="凡例8">
          <a:extLst>
            <a:ext uri="{FF2B5EF4-FFF2-40B4-BE49-F238E27FC236}">
              <a16:creationId xmlns:a16="http://schemas.microsoft.com/office/drawing/2014/main" id="{00000000-0008-0000-0900-000013000000}"/>
            </a:ext>
          </a:extLst>
        </xdr:cNvPr>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20" name="凡例9">
          <a:extLst>
            <a:ext uri="{FF2B5EF4-FFF2-40B4-BE49-F238E27FC236}">
              <a16:creationId xmlns:a16="http://schemas.microsoft.com/office/drawing/2014/main" id="{00000000-0008-0000-0900-000014000000}"/>
            </a:ext>
          </a:extLst>
        </xdr:cNvPr>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1" name="凡例10">
          <a:extLst>
            <a:ext uri="{FF2B5EF4-FFF2-40B4-BE49-F238E27FC236}">
              <a16:creationId xmlns:a16="http://schemas.microsoft.com/office/drawing/2014/main" id="{00000000-0008-0000-0900-000015000000}"/>
            </a:ext>
          </a:extLst>
        </xdr:cNvPr>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A7" workbookViewId="0"/>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339" t="s">
        <v>131</v>
      </c>
      <c r="C1" s="339"/>
      <c r="D1" s="339"/>
      <c r="E1" s="339"/>
      <c r="F1" s="339"/>
      <c r="G1" s="339"/>
      <c r="H1" s="339"/>
      <c r="I1" s="339"/>
      <c r="J1" s="339"/>
      <c r="K1" s="339"/>
      <c r="L1" s="339"/>
      <c r="M1" s="339"/>
      <c r="N1" s="339"/>
      <c r="O1" s="339"/>
      <c r="P1" s="339"/>
      <c r="Q1" s="339"/>
      <c r="R1" s="339"/>
      <c r="S1" s="339"/>
      <c r="T1" s="339"/>
      <c r="U1" s="339"/>
      <c r="V1" s="339"/>
      <c r="W1" s="339"/>
      <c r="X1" s="339"/>
      <c r="Y1" s="339"/>
      <c r="Z1" s="339"/>
      <c r="AA1" s="339"/>
      <c r="AB1" s="339"/>
      <c r="AC1" s="339"/>
      <c r="AD1" s="339"/>
      <c r="AE1" s="339"/>
      <c r="AF1" s="339"/>
      <c r="AG1" s="339"/>
      <c r="AH1" s="339"/>
      <c r="AI1" s="339"/>
      <c r="AJ1" s="339"/>
      <c r="AK1" s="339"/>
      <c r="AL1" s="339"/>
      <c r="AM1" s="339"/>
      <c r="AN1" s="339"/>
      <c r="AO1" s="339"/>
      <c r="AP1" s="339"/>
      <c r="AQ1" s="339"/>
      <c r="AR1" s="339"/>
      <c r="AS1" s="339"/>
      <c r="AT1" s="339"/>
      <c r="AU1" s="339"/>
      <c r="AV1" s="339"/>
      <c r="AW1" s="339"/>
      <c r="AX1" s="339"/>
      <c r="AY1" s="339"/>
      <c r="AZ1" s="339"/>
      <c r="BA1" s="339"/>
      <c r="BB1" s="339"/>
      <c r="BC1" s="339"/>
      <c r="BD1" s="339"/>
      <c r="BE1" s="339"/>
      <c r="BF1" s="339"/>
      <c r="BG1" s="339"/>
      <c r="BH1" s="339"/>
      <c r="BI1" s="339"/>
      <c r="BJ1" s="339"/>
      <c r="BK1" s="339"/>
      <c r="BL1" s="339"/>
      <c r="BM1" s="339"/>
      <c r="BN1" s="339"/>
      <c r="BO1" s="339"/>
      <c r="BP1" s="339"/>
      <c r="BQ1" s="339"/>
      <c r="BR1" s="339"/>
      <c r="BS1" s="339"/>
      <c r="BT1" s="339"/>
      <c r="BU1" s="339"/>
      <c r="BV1" s="339"/>
      <c r="BW1" s="339"/>
      <c r="BX1" s="339"/>
      <c r="BY1" s="339"/>
      <c r="BZ1" s="339"/>
      <c r="CA1" s="339"/>
      <c r="CB1" s="339"/>
      <c r="CC1" s="339"/>
      <c r="CD1" s="339"/>
      <c r="CE1" s="339"/>
      <c r="CF1" s="339"/>
      <c r="CG1" s="339"/>
      <c r="CH1" s="339"/>
      <c r="CI1" s="339"/>
      <c r="CJ1" s="339"/>
      <c r="CK1" s="339"/>
      <c r="CL1" s="339"/>
      <c r="CM1" s="339"/>
      <c r="CN1" s="339"/>
      <c r="CO1" s="339"/>
      <c r="CP1" s="339"/>
      <c r="CQ1" s="339"/>
      <c r="CR1" s="339"/>
      <c r="CS1" s="339"/>
      <c r="CT1" s="339"/>
      <c r="CU1" s="339"/>
      <c r="CV1" s="339"/>
      <c r="CW1" s="339"/>
      <c r="CX1" s="339"/>
      <c r="CY1" s="339"/>
      <c r="CZ1" s="339"/>
      <c r="DA1" s="339"/>
      <c r="DB1" s="339"/>
      <c r="DC1" s="339"/>
      <c r="DD1" s="339"/>
      <c r="DE1" s="339"/>
      <c r="DF1" s="339"/>
      <c r="DG1" s="339"/>
      <c r="DH1" s="339"/>
      <c r="DI1" s="339"/>
      <c r="DJ1" s="2"/>
      <c r="DK1" s="2"/>
      <c r="DL1" s="2"/>
      <c r="DM1" s="2"/>
      <c r="DN1" s="2"/>
      <c r="DO1" s="2"/>
    </row>
    <row r="2" spans="1:119" ht="24" x14ac:dyDescent="0.15">
      <c r="B2" s="3" t="s">
        <v>132</v>
      </c>
      <c r="C2" s="3"/>
      <c r="D2" s="10"/>
    </row>
    <row r="3" spans="1:119" ht="18.75" customHeight="1" x14ac:dyDescent="0.15">
      <c r="A3" s="2"/>
      <c r="B3" s="494" t="s">
        <v>134</v>
      </c>
      <c r="C3" s="495"/>
      <c r="D3" s="495"/>
      <c r="E3" s="496"/>
      <c r="F3" s="496"/>
      <c r="G3" s="496"/>
      <c r="H3" s="496"/>
      <c r="I3" s="496"/>
      <c r="J3" s="496"/>
      <c r="K3" s="496"/>
      <c r="L3" s="496" t="s">
        <v>137</v>
      </c>
      <c r="M3" s="496"/>
      <c r="N3" s="496"/>
      <c r="O3" s="496"/>
      <c r="P3" s="496"/>
      <c r="Q3" s="496"/>
      <c r="R3" s="503"/>
      <c r="S3" s="503"/>
      <c r="T3" s="503"/>
      <c r="U3" s="503"/>
      <c r="V3" s="504"/>
      <c r="W3" s="343" t="s">
        <v>140</v>
      </c>
      <c r="X3" s="344"/>
      <c r="Y3" s="344"/>
      <c r="Z3" s="344"/>
      <c r="AA3" s="344"/>
      <c r="AB3" s="495"/>
      <c r="AC3" s="503" t="s">
        <v>141</v>
      </c>
      <c r="AD3" s="344"/>
      <c r="AE3" s="344"/>
      <c r="AF3" s="344"/>
      <c r="AG3" s="344"/>
      <c r="AH3" s="344"/>
      <c r="AI3" s="344"/>
      <c r="AJ3" s="344"/>
      <c r="AK3" s="344"/>
      <c r="AL3" s="345"/>
      <c r="AM3" s="343" t="s">
        <v>142</v>
      </c>
      <c r="AN3" s="344"/>
      <c r="AO3" s="344"/>
      <c r="AP3" s="344"/>
      <c r="AQ3" s="344"/>
      <c r="AR3" s="344"/>
      <c r="AS3" s="344"/>
      <c r="AT3" s="344"/>
      <c r="AU3" s="344"/>
      <c r="AV3" s="344"/>
      <c r="AW3" s="344"/>
      <c r="AX3" s="345"/>
      <c r="AY3" s="340" t="s">
        <v>8</v>
      </c>
      <c r="AZ3" s="341"/>
      <c r="BA3" s="341"/>
      <c r="BB3" s="341"/>
      <c r="BC3" s="341"/>
      <c r="BD3" s="341"/>
      <c r="BE3" s="341"/>
      <c r="BF3" s="341"/>
      <c r="BG3" s="341"/>
      <c r="BH3" s="341"/>
      <c r="BI3" s="341"/>
      <c r="BJ3" s="341"/>
      <c r="BK3" s="341"/>
      <c r="BL3" s="341"/>
      <c r="BM3" s="342"/>
      <c r="BN3" s="343" t="s">
        <v>147</v>
      </c>
      <c r="BO3" s="344"/>
      <c r="BP3" s="344"/>
      <c r="BQ3" s="344"/>
      <c r="BR3" s="344"/>
      <c r="BS3" s="344"/>
      <c r="BT3" s="344"/>
      <c r="BU3" s="345"/>
      <c r="BV3" s="343" t="s">
        <v>148</v>
      </c>
      <c r="BW3" s="344"/>
      <c r="BX3" s="344"/>
      <c r="BY3" s="344"/>
      <c r="BZ3" s="344"/>
      <c r="CA3" s="344"/>
      <c r="CB3" s="344"/>
      <c r="CC3" s="345"/>
      <c r="CD3" s="340" t="s">
        <v>8</v>
      </c>
      <c r="CE3" s="341"/>
      <c r="CF3" s="341"/>
      <c r="CG3" s="341"/>
      <c r="CH3" s="341"/>
      <c r="CI3" s="341"/>
      <c r="CJ3" s="341"/>
      <c r="CK3" s="341"/>
      <c r="CL3" s="341"/>
      <c r="CM3" s="341"/>
      <c r="CN3" s="341"/>
      <c r="CO3" s="341"/>
      <c r="CP3" s="341"/>
      <c r="CQ3" s="341"/>
      <c r="CR3" s="341"/>
      <c r="CS3" s="342"/>
      <c r="CT3" s="343" t="s">
        <v>151</v>
      </c>
      <c r="CU3" s="344"/>
      <c r="CV3" s="344"/>
      <c r="CW3" s="344"/>
      <c r="CX3" s="344"/>
      <c r="CY3" s="344"/>
      <c r="CZ3" s="344"/>
      <c r="DA3" s="345"/>
      <c r="DB3" s="343" t="s">
        <v>125</v>
      </c>
      <c r="DC3" s="344"/>
      <c r="DD3" s="344"/>
      <c r="DE3" s="344"/>
      <c r="DF3" s="344"/>
      <c r="DG3" s="344"/>
      <c r="DH3" s="344"/>
      <c r="DI3" s="345"/>
    </row>
    <row r="4" spans="1:119" ht="18.75" customHeight="1" x14ac:dyDescent="0.15">
      <c r="A4" s="2"/>
      <c r="B4" s="497"/>
      <c r="C4" s="498"/>
      <c r="D4" s="498"/>
      <c r="E4" s="499"/>
      <c r="F4" s="499"/>
      <c r="G4" s="499"/>
      <c r="H4" s="499"/>
      <c r="I4" s="499"/>
      <c r="J4" s="499"/>
      <c r="K4" s="499"/>
      <c r="L4" s="499"/>
      <c r="M4" s="499"/>
      <c r="N4" s="499"/>
      <c r="O4" s="499"/>
      <c r="P4" s="499"/>
      <c r="Q4" s="499"/>
      <c r="R4" s="505"/>
      <c r="S4" s="505"/>
      <c r="T4" s="505"/>
      <c r="U4" s="505"/>
      <c r="V4" s="506"/>
      <c r="W4" s="509"/>
      <c r="X4" s="488"/>
      <c r="Y4" s="488"/>
      <c r="Z4" s="488"/>
      <c r="AA4" s="488"/>
      <c r="AB4" s="498"/>
      <c r="AC4" s="505"/>
      <c r="AD4" s="488"/>
      <c r="AE4" s="488"/>
      <c r="AF4" s="488"/>
      <c r="AG4" s="488"/>
      <c r="AH4" s="488"/>
      <c r="AI4" s="488"/>
      <c r="AJ4" s="488"/>
      <c r="AK4" s="488"/>
      <c r="AL4" s="512"/>
      <c r="AM4" s="510"/>
      <c r="AN4" s="511"/>
      <c r="AO4" s="511"/>
      <c r="AP4" s="511"/>
      <c r="AQ4" s="511"/>
      <c r="AR4" s="511"/>
      <c r="AS4" s="511"/>
      <c r="AT4" s="511"/>
      <c r="AU4" s="511"/>
      <c r="AV4" s="511"/>
      <c r="AW4" s="511"/>
      <c r="AX4" s="513"/>
      <c r="AY4" s="346" t="s">
        <v>152</v>
      </c>
      <c r="AZ4" s="347"/>
      <c r="BA4" s="347"/>
      <c r="BB4" s="347"/>
      <c r="BC4" s="347"/>
      <c r="BD4" s="347"/>
      <c r="BE4" s="347"/>
      <c r="BF4" s="347"/>
      <c r="BG4" s="347"/>
      <c r="BH4" s="347"/>
      <c r="BI4" s="347"/>
      <c r="BJ4" s="347"/>
      <c r="BK4" s="347"/>
      <c r="BL4" s="347"/>
      <c r="BM4" s="348"/>
      <c r="BN4" s="349">
        <v>4422095</v>
      </c>
      <c r="BO4" s="350"/>
      <c r="BP4" s="350"/>
      <c r="BQ4" s="350"/>
      <c r="BR4" s="350"/>
      <c r="BS4" s="350"/>
      <c r="BT4" s="350"/>
      <c r="BU4" s="351"/>
      <c r="BV4" s="349">
        <v>4552882</v>
      </c>
      <c r="BW4" s="350"/>
      <c r="BX4" s="350"/>
      <c r="BY4" s="350"/>
      <c r="BZ4" s="350"/>
      <c r="CA4" s="350"/>
      <c r="CB4" s="350"/>
      <c r="CC4" s="351"/>
      <c r="CD4" s="352" t="s">
        <v>150</v>
      </c>
      <c r="CE4" s="353"/>
      <c r="CF4" s="353"/>
      <c r="CG4" s="353"/>
      <c r="CH4" s="353"/>
      <c r="CI4" s="353"/>
      <c r="CJ4" s="353"/>
      <c r="CK4" s="353"/>
      <c r="CL4" s="353"/>
      <c r="CM4" s="353"/>
      <c r="CN4" s="353"/>
      <c r="CO4" s="353"/>
      <c r="CP4" s="353"/>
      <c r="CQ4" s="353"/>
      <c r="CR4" s="353"/>
      <c r="CS4" s="354"/>
      <c r="CT4" s="355">
        <v>12.8</v>
      </c>
      <c r="CU4" s="356"/>
      <c r="CV4" s="356"/>
      <c r="CW4" s="356"/>
      <c r="CX4" s="356"/>
      <c r="CY4" s="356"/>
      <c r="CZ4" s="356"/>
      <c r="DA4" s="357"/>
      <c r="DB4" s="355">
        <v>12.3</v>
      </c>
      <c r="DC4" s="356"/>
      <c r="DD4" s="356"/>
      <c r="DE4" s="356"/>
      <c r="DF4" s="356"/>
      <c r="DG4" s="356"/>
      <c r="DH4" s="356"/>
      <c r="DI4" s="357"/>
    </row>
    <row r="5" spans="1:119" ht="18.75" customHeight="1" x14ac:dyDescent="0.15">
      <c r="A5" s="2"/>
      <c r="B5" s="500"/>
      <c r="C5" s="501"/>
      <c r="D5" s="501"/>
      <c r="E5" s="502"/>
      <c r="F5" s="502"/>
      <c r="G5" s="502"/>
      <c r="H5" s="502"/>
      <c r="I5" s="502"/>
      <c r="J5" s="502"/>
      <c r="K5" s="502"/>
      <c r="L5" s="502"/>
      <c r="M5" s="502"/>
      <c r="N5" s="502"/>
      <c r="O5" s="502"/>
      <c r="P5" s="502"/>
      <c r="Q5" s="502"/>
      <c r="R5" s="507"/>
      <c r="S5" s="507"/>
      <c r="T5" s="507"/>
      <c r="U5" s="507"/>
      <c r="V5" s="508"/>
      <c r="W5" s="510"/>
      <c r="X5" s="511"/>
      <c r="Y5" s="511"/>
      <c r="Z5" s="511"/>
      <c r="AA5" s="511"/>
      <c r="AB5" s="501"/>
      <c r="AC5" s="507"/>
      <c r="AD5" s="511"/>
      <c r="AE5" s="511"/>
      <c r="AF5" s="511"/>
      <c r="AG5" s="511"/>
      <c r="AH5" s="511"/>
      <c r="AI5" s="511"/>
      <c r="AJ5" s="511"/>
      <c r="AK5" s="511"/>
      <c r="AL5" s="513"/>
      <c r="AM5" s="358" t="s">
        <v>153</v>
      </c>
      <c r="AN5" s="359"/>
      <c r="AO5" s="359"/>
      <c r="AP5" s="359"/>
      <c r="AQ5" s="359"/>
      <c r="AR5" s="359"/>
      <c r="AS5" s="359"/>
      <c r="AT5" s="360"/>
      <c r="AU5" s="361" t="s">
        <v>73</v>
      </c>
      <c r="AV5" s="362"/>
      <c r="AW5" s="362"/>
      <c r="AX5" s="362"/>
      <c r="AY5" s="363" t="s">
        <v>143</v>
      </c>
      <c r="AZ5" s="364"/>
      <c r="BA5" s="364"/>
      <c r="BB5" s="364"/>
      <c r="BC5" s="364"/>
      <c r="BD5" s="364"/>
      <c r="BE5" s="364"/>
      <c r="BF5" s="364"/>
      <c r="BG5" s="364"/>
      <c r="BH5" s="364"/>
      <c r="BI5" s="364"/>
      <c r="BJ5" s="364"/>
      <c r="BK5" s="364"/>
      <c r="BL5" s="364"/>
      <c r="BM5" s="365"/>
      <c r="BN5" s="366">
        <v>4006322</v>
      </c>
      <c r="BO5" s="367"/>
      <c r="BP5" s="367"/>
      <c r="BQ5" s="367"/>
      <c r="BR5" s="367"/>
      <c r="BS5" s="367"/>
      <c r="BT5" s="367"/>
      <c r="BU5" s="368"/>
      <c r="BV5" s="366">
        <v>4127884</v>
      </c>
      <c r="BW5" s="367"/>
      <c r="BX5" s="367"/>
      <c r="BY5" s="367"/>
      <c r="BZ5" s="367"/>
      <c r="CA5" s="367"/>
      <c r="CB5" s="367"/>
      <c r="CC5" s="368"/>
      <c r="CD5" s="369" t="s">
        <v>155</v>
      </c>
      <c r="CE5" s="370"/>
      <c r="CF5" s="370"/>
      <c r="CG5" s="370"/>
      <c r="CH5" s="370"/>
      <c r="CI5" s="370"/>
      <c r="CJ5" s="370"/>
      <c r="CK5" s="370"/>
      <c r="CL5" s="370"/>
      <c r="CM5" s="370"/>
      <c r="CN5" s="370"/>
      <c r="CO5" s="370"/>
      <c r="CP5" s="370"/>
      <c r="CQ5" s="370"/>
      <c r="CR5" s="370"/>
      <c r="CS5" s="371"/>
      <c r="CT5" s="372">
        <v>85.3</v>
      </c>
      <c r="CU5" s="373"/>
      <c r="CV5" s="373"/>
      <c r="CW5" s="373"/>
      <c r="CX5" s="373"/>
      <c r="CY5" s="373"/>
      <c r="CZ5" s="373"/>
      <c r="DA5" s="374"/>
      <c r="DB5" s="372">
        <v>83.2</v>
      </c>
      <c r="DC5" s="373"/>
      <c r="DD5" s="373"/>
      <c r="DE5" s="373"/>
      <c r="DF5" s="373"/>
      <c r="DG5" s="373"/>
      <c r="DH5" s="373"/>
      <c r="DI5" s="374"/>
    </row>
    <row r="6" spans="1:119" ht="18.75" customHeight="1" x14ac:dyDescent="0.15">
      <c r="A6" s="2"/>
      <c r="B6" s="514" t="s">
        <v>156</v>
      </c>
      <c r="C6" s="515"/>
      <c r="D6" s="515"/>
      <c r="E6" s="516"/>
      <c r="F6" s="516"/>
      <c r="G6" s="516"/>
      <c r="H6" s="516"/>
      <c r="I6" s="516"/>
      <c r="J6" s="516"/>
      <c r="K6" s="516"/>
      <c r="L6" s="516" t="s">
        <v>96</v>
      </c>
      <c r="M6" s="516"/>
      <c r="N6" s="516"/>
      <c r="O6" s="516"/>
      <c r="P6" s="516"/>
      <c r="Q6" s="516"/>
      <c r="R6" s="520"/>
      <c r="S6" s="520"/>
      <c r="T6" s="520"/>
      <c r="U6" s="520"/>
      <c r="V6" s="521"/>
      <c r="W6" s="524" t="s">
        <v>159</v>
      </c>
      <c r="X6" s="525"/>
      <c r="Y6" s="525"/>
      <c r="Z6" s="525"/>
      <c r="AA6" s="525"/>
      <c r="AB6" s="515"/>
      <c r="AC6" s="526" t="s">
        <v>160</v>
      </c>
      <c r="AD6" s="527"/>
      <c r="AE6" s="527"/>
      <c r="AF6" s="527"/>
      <c r="AG6" s="527"/>
      <c r="AH6" s="527"/>
      <c r="AI6" s="527"/>
      <c r="AJ6" s="527"/>
      <c r="AK6" s="527"/>
      <c r="AL6" s="528"/>
      <c r="AM6" s="358" t="s">
        <v>77</v>
      </c>
      <c r="AN6" s="359"/>
      <c r="AO6" s="359"/>
      <c r="AP6" s="359"/>
      <c r="AQ6" s="359"/>
      <c r="AR6" s="359"/>
      <c r="AS6" s="359"/>
      <c r="AT6" s="360"/>
      <c r="AU6" s="361" t="s">
        <v>73</v>
      </c>
      <c r="AV6" s="362"/>
      <c r="AW6" s="362"/>
      <c r="AX6" s="362"/>
      <c r="AY6" s="363" t="s">
        <v>164</v>
      </c>
      <c r="AZ6" s="364"/>
      <c r="BA6" s="364"/>
      <c r="BB6" s="364"/>
      <c r="BC6" s="364"/>
      <c r="BD6" s="364"/>
      <c r="BE6" s="364"/>
      <c r="BF6" s="364"/>
      <c r="BG6" s="364"/>
      <c r="BH6" s="364"/>
      <c r="BI6" s="364"/>
      <c r="BJ6" s="364"/>
      <c r="BK6" s="364"/>
      <c r="BL6" s="364"/>
      <c r="BM6" s="365"/>
      <c r="BN6" s="366">
        <v>415773</v>
      </c>
      <c r="BO6" s="367"/>
      <c r="BP6" s="367"/>
      <c r="BQ6" s="367"/>
      <c r="BR6" s="367"/>
      <c r="BS6" s="367"/>
      <c r="BT6" s="367"/>
      <c r="BU6" s="368"/>
      <c r="BV6" s="366">
        <v>424998</v>
      </c>
      <c r="BW6" s="367"/>
      <c r="BX6" s="367"/>
      <c r="BY6" s="367"/>
      <c r="BZ6" s="367"/>
      <c r="CA6" s="367"/>
      <c r="CB6" s="367"/>
      <c r="CC6" s="368"/>
      <c r="CD6" s="369" t="s">
        <v>165</v>
      </c>
      <c r="CE6" s="370"/>
      <c r="CF6" s="370"/>
      <c r="CG6" s="370"/>
      <c r="CH6" s="370"/>
      <c r="CI6" s="370"/>
      <c r="CJ6" s="370"/>
      <c r="CK6" s="370"/>
      <c r="CL6" s="370"/>
      <c r="CM6" s="370"/>
      <c r="CN6" s="370"/>
      <c r="CO6" s="370"/>
      <c r="CP6" s="370"/>
      <c r="CQ6" s="370"/>
      <c r="CR6" s="370"/>
      <c r="CS6" s="371"/>
      <c r="CT6" s="375">
        <v>86.1</v>
      </c>
      <c r="CU6" s="376"/>
      <c r="CV6" s="376"/>
      <c r="CW6" s="376"/>
      <c r="CX6" s="376"/>
      <c r="CY6" s="376"/>
      <c r="CZ6" s="376"/>
      <c r="DA6" s="377"/>
      <c r="DB6" s="375">
        <v>85.4</v>
      </c>
      <c r="DC6" s="376"/>
      <c r="DD6" s="376"/>
      <c r="DE6" s="376"/>
      <c r="DF6" s="376"/>
      <c r="DG6" s="376"/>
      <c r="DH6" s="376"/>
      <c r="DI6" s="377"/>
    </row>
    <row r="7" spans="1:119" ht="18.75" customHeight="1" x14ac:dyDescent="0.15">
      <c r="A7" s="2"/>
      <c r="B7" s="497"/>
      <c r="C7" s="498"/>
      <c r="D7" s="498"/>
      <c r="E7" s="499"/>
      <c r="F7" s="499"/>
      <c r="G7" s="499"/>
      <c r="H7" s="499"/>
      <c r="I7" s="499"/>
      <c r="J7" s="499"/>
      <c r="K7" s="499"/>
      <c r="L7" s="499"/>
      <c r="M7" s="499"/>
      <c r="N7" s="499"/>
      <c r="O7" s="499"/>
      <c r="P7" s="499"/>
      <c r="Q7" s="499"/>
      <c r="R7" s="505"/>
      <c r="S7" s="505"/>
      <c r="T7" s="505"/>
      <c r="U7" s="505"/>
      <c r="V7" s="506"/>
      <c r="W7" s="509"/>
      <c r="X7" s="488"/>
      <c r="Y7" s="488"/>
      <c r="Z7" s="488"/>
      <c r="AA7" s="488"/>
      <c r="AB7" s="498"/>
      <c r="AC7" s="529"/>
      <c r="AD7" s="487"/>
      <c r="AE7" s="487"/>
      <c r="AF7" s="487"/>
      <c r="AG7" s="487"/>
      <c r="AH7" s="487"/>
      <c r="AI7" s="487"/>
      <c r="AJ7" s="487"/>
      <c r="AK7" s="487"/>
      <c r="AL7" s="530"/>
      <c r="AM7" s="358" t="s">
        <v>166</v>
      </c>
      <c r="AN7" s="359"/>
      <c r="AO7" s="359"/>
      <c r="AP7" s="359"/>
      <c r="AQ7" s="359"/>
      <c r="AR7" s="359"/>
      <c r="AS7" s="359"/>
      <c r="AT7" s="360"/>
      <c r="AU7" s="361" t="s">
        <v>73</v>
      </c>
      <c r="AV7" s="362"/>
      <c r="AW7" s="362"/>
      <c r="AX7" s="362"/>
      <c r="AY7" s="363" t="s">
        <v>167</v>
      </c>
      <c r="AZ7" s="364"/>
      <c r="BA7" s="364"/>
      <c r="BB7" s="364"/>
      <c r="BC7" s="364"/>
      <c r="BD7" s="364"/>
      <c r="BE7" s="364"/>
      <c r="BF7" s="364"/>
      <c r="BG7" s="364"/>
      <c r="BH7" s="364"/>
      <c r="BI7" s="364"/>
      <c r="BJ7" s="364"/>
      <c r="BK7" s="364"/>
      <c r="BL7" s="364"/>
      <c r="BM7" s="365"/>
      <c r="BN7" s="366">
        <v>88194</v>
      </c>
      <c r="BO7" s="367"/>
      <c r="BP7" s="367"/>
      <c r="BQ7" s="367"/>
      <c r="BR7" s="367"/>
      <c r="BS7" s="367"/>
      <c r="BT7" s="367"/>
      <c r="BU7" s="368"/>
      <c r="BV7" s="366">
        <v>104116</v>
      </c>
      <c r="BW7" s="367"/>
      <c r="BX7" s="367"/>
      <c r="BY7" s="367"/>
      <c r="BZ7" s="367"/>
      <c r="CA7" s="367"/>
      <c r="CB7" s="367"/>
      <c r="CC7" s="368"/>
      <c r="CD7" s="369" t="s">
        <v>168</v>
      </c>
      <c r="CE7" s="370"/>
      <c r="CF7" s="370"/>
      <c r="CG7" s="370"/>
      <c r="CH7" s="370"/>
      <c r="CI7" s="370"/>
      <c r="CJ7" s="370"/>
      <c r="CK7" s="370"/>
      <c r="CL7" s="370"/>
      <c r="CM7" s="370"/>
      <c r="CN7" s="370"/>
      <c r="CO7" s="370"/>
      <c r="CP7" s="370"/>
      <c r="CQ7" s="370"/>
      <c r="CR7" s="370"/>
      <c r="CS7" s="371"/>
      <c r="CT7" s="366">
        <v>2552457</v>
      </c>
      <c r="CU7" s="367"/>
      <c r="CV7" s="367"/>
      <c r="CW7" s="367"/>
      <c r="CX7" s="367"/>
      <c r="CY7" s="367"/>
      <c r="CZ7" s="367"/>
      <c r="DA7" s="368"/>
      <c r="DB7" s="366">
        <v>2599640</v>
      </c>
      <c r="DC7" s="367"/>
      <c r="DD7" s="367"/>
      <c r="DE7" s="367"/>
      <c r="DF7" s="367"/>
      <c r="DG7" s="367"/>
      <c r="DH7" s="367"/>
      <c r="DI7" s="368"/>
    </row>
    <row r="8" spans="1:119" ht="18.75" customHeight="1" x14ac:dyDescent="0.15">
      <c r="A8" s="2"/>
      <c r="B8" s="517"/>
      <c r="C8" s="518"/>
      <c r="D8" s="518"/>
      <c r="E8" s="519"/>
      <c r="F8" s="519"/>
      <c r="G8" s="519"/>
      <c r="H8" s="519"/>
      <c r="I8" s="519"/>
      <c r="J8" s="519"/>
      <c r="K8" s="519"/>
      <c r="L8" s="519"/>
      <c r="M8" s="519"/>
      <c r="N8" s="519"/>
      <c r="O8" s="519"/>
      <c r="P8" s="519"/>
      <c r="Q8" s="519"/>
      <c r="R8" s="522"/>
      <c r="S8" s="522"/>
      <c r="T8" s="522"/>
      <c r="U8" s="522"/>
      <c r="V8" s="523"/>
      <c r="W8" s="456"/>
      <c r="X8" s="457"/>
      <c r="Y8" s="457"/>
      <c r="Z8" s="457"/>
      <c r="AA8" s="457"/>
      <c r="AB8" s="518"/>
      <c r="AC8" s="531"/>
      <c r="AD8" s="532"/>
      <c r="AE8" s="532"/>
      <c r="AF8" s="532"/>
      <c r="AG8" s="532"/>
      <c r="AH8" s="532"/>
      <c r="AI8" s="532"/>
      <c r="AJ8" s="532"/>
      <c r="AK8" s="532"/>
      <c r="AL8" s="533"/>
      <c r="AM8" s="358" t="s">
        <v>169</v>
      </c>
      <c r="AN8" s="359"/>
      <c r="AO8" s="359"/>
      <c r="AP8" s="359"/>
      <c r="AQ8" s="359"/>
      <c r="AR8" s="359"/>
      <c r="AS8" s="359"/>
      <c r="AT8" s="360"/>
      <c r="AU8" s="361" t="s">
        <v>73</v>
      </c>
      <c r="AV8" s="362"/>
      <c r="AW8" s="362"/>
      <c r="AX8" s="362"/>
      <c r="AY8" s="363" t="s">
        <v>172</v>
      </c>
      <c r="AZ8" s="364"/>
      <c r="BA8" s="364"/>
      <c r="BB8" s="364"/>
      <c r="BC8" s="364"/>
      <c r="BD8" s="364"/>
      <c r="BE8" s="364"/>
      <c r="BF8" s="364"/>
      <c r="BG8" s="364"/>
      <c r="BH8" s="364"/>
      <c r="BI8" s="364"/>
      <c r="BJ8" s="364"/>
      <c r="BK8" s="364"/>
      <c r="BL8" s="364"/>
      <c r="BM8" s="365"/>
      <c r="BN8" s="366">
        <v>327579</v>
      </c>
      <c r="BO8" s="367"/>
      <c r="BP8" s="367"/>
      <c r="BQ8" s="367"/>
      <c r="BR8" s="367"/>
      <c r="BS8" s="367"/>
      <c r="BT8" s="367"/>
      <c r="BU8" s="368"/>
      <c r="BV8" s="366">
        <v>320882</v>
      </c>
      <c r="BW8" s="367"/>
      <c r="BX8" s="367"/>
      <c r="BY8" s="367"/>
      <c r="BZ8" s="367"/>
      <c r="CA8" s="367"/>
      <c r="CB8" s="367"/>
      <c r="CC8" s="368"/>
      <c r="CD8" s="369" t="s">
        <v>173</v>
      </c>
      <c r="CE8" s="370"/>
      <c r="CF8" s="370"/>
      <c r="CG8" s="370"/>
      <c r="CH8" s="370"/>
      <c r="CI8" s="370"/>
      <c r="CJ8" s="370"/>
      <c r="CK8" s="370"/>
      <c r="CL8" s="370"/>
      <c r="CM8" s="370"/>
      <c r="CN8" s="370"/>
      <c r="CO8" s="370"/>
      <c r="CP8" s="370"/>
      <c r="CQ8" s="370"/>
      <c r="CR8" s="370"/>
      <c r="CS8" s="371"/>
      <c r="CT8" s="378">
        <v>0.23</v>
      </c>
      <c r="CU8" s="379"/>
      <c r="CV8" s="379"/>
      <c r="CW8" s="379"/>
      <c r="CX8" s="379"/>
      <c r="CY8" s="379"/>
      <c r="CZ8" s="379"/>
      <c r="DA8" s="380"/>
      <c r="DB8" s="378">
        <v>0.24</v>
      </c>
      <c r="DC8" s="379"/>
      <c r="DD8" s="379"/>
      <c r="DE8" s="379"/>
      <c r="DF8" s="379"/>
      <c r="DG8" s="379"/>
      <c r="DH8" s="379"/>
      <c r="DI8" s="380"/>
    </row>
    <row r="9" spans="1:119" ht="18.75" customHeight="1" x14ac:dyDescent="0.15">
      <c r="A9" s="2"/>
      <c r="B9" s="340" t="s">
        <v>20</v>
      </c>
      <c r="C9" s="341"/>
      <c r="D9" s="341"/>
      <c r="E9" s="341"/>
      <c r="F9" s="341"/>
      <c r="G9" s="341"/>
      <c r="H9" s="341"/>
      <c r="I9" s="341"/>
      <c r="J9" s="341"/>
      <c r="K9" s="438"/>
      <c r="L9" s="391" t="s">
        <v>14</v>
      </c>
      <c r="M9" s="392"/>
      <c r="N9" s="392"/>
      <c r="O9" s="392"/>
      <c r="P9" s="392"/>
      <c r="Q9" s="393"/>
      <c r="R9" s="394">
        <v>4837</v>
      </c>
      <c r="S9" s="395"/>
      <c r="T9" s="395"/>
      <c r="U9" s="395"/>
      <c r="V9" s="396"/>
      <c r="W9" s="343" t="s">
        <v>175</v>
      </c>
      <c r="X9" s="344"/>
      <c r="Y9" s="344"/>
      <c r="Z9" s="344"/>
      <c r="AA9" s="344"/>
      <c r="AB9" s="344"/>
      <c r="AC9" s="344"/>
      <c r="AD9" s="344"/>
      <c r="AE9" s="344"/>
      <c r="AF9" s="344"/>
      <c r="AG9" s="344"/>
      <c r="AH9" s="344"/>
      <c r="AI9" s="344"/>
      <c r="AJ9" s="344"/>
      <c r="AK9" s="344"/>
      <c r="AL9" s="345"/>
      <c r="AM9" s="358" t="s">
        <v>176</v>
      </c>
      <c r="AN9" s="359"/>
      <c r="AO9" s="359"/>
      <c r="AP9" s="359"/>
      <c r="AQ9" s="359"/>
      <c r="AR9" s="359"/>
      <c r="AS9" s="359"/>
      <c r="AT9" s="360"/>
      <c r="AU9" s="361" t="s">
        <v>73</v>
      </c>
      <c r="AV9" s="362"/>
      <c r="AW9" s="362"/>
      <c r="AX9" s="362"/>
      <c r="AY9" s="363" t="s">
        <v>74</v>
      </c>
      <c r="AZ9" s="364"/>
      <c r="BA9" s="364"/>
      <c r="BB9" s="364"/>
      <c r="BC9" s="364"/>
      <c r="BD9" s="364"/>
      <c r="BE9" s="364"/>
      <c r="BF9" s="364"/>
      <c r="BG9" s="364"/>
      <c r="BH9" s="364"/>
      <c r="BI9" s="364"/>
      <c r="BJ9" s="364"/>
      <c r="BK9" s="364"/>
      <c r="BL9" s="364"/>
      <c r="BM9" s="365"/>
      <c r="BN9" s="366">
        <v>6697</v>
      </c>
      <c r="BO9" s="367"/>
      <c r="BP9" s="367"/>
      <c r="BQ9" s="367"/>
      <c r="BR9" s="367"/>
      <c r="BS9" s="367"/>
      <c r="BT9" s="367"/>
      <c r="BU9" s="368"/>
      <c r="BV9" s="366">
        <v>205735</v>
      </c>
      <c r="BW9" s="367"/>
      <c r="BX9" s="367"/>
      <c r="BY9" s="367"/>
      <c r="BZ9" s="367"/>
      <c r="CA9" s="367"/>
      <c r="CB9" s="367"/>
      <c r="CC9" s="368"/>
      <c r="CD9" s="369" t="s">
        <v>71</v>
      </c>
      <c r="CE9" s="370"/>
      <c r="CF9" s="370"/>
      <c r="CG9" s="370"/>
      <c r="CH9" s="370"/>
      <c r="CI9" s="370"/>
      <c r="CJ9" s="370"/>
      <c r="CK9" s="370"/>
      <c r="CL9" s="370"/>
      <c r="CM9" s="370"/>
      <c r="CN9" s="370"/>
      <c r="CO9" s="370"/>
      <c r="CP9" s="370"/>
      <c r="CQ9" s="370"/>
      <c r="CR9" s="370"/>
      <c r="CS9" s="371"/>
      <c r="CT9" s="372">
        <v>13.1</v>
      </c>
      <c r="CU9" s="373"/>
      <c r="CV9" s="373"/>
      <c r="CW9" s="373"/>
      <c r="CX9" s="373"/>
      <c r="CY9" s="373"/>
      <c r="CZ9" s="373"/>
      <c r="DA9" s="374"/>
      <c r="DB9" s="372">
        <v>13.2</v>
      </c>
      <c r="DC9" s="373"/>
      <c r="DD9" s="373"/>
      <c r="DE9" s="373"/>
      <c r="DF9" s="373"/>
      <c r="DG9" s="373"/>
      <c r="DH9" s="373"/>
      <c r="DI9" s="374"/>
    </row>
    <row r="10" spans="1:119" ht="18.75" customHeight="1" x14ac:dyDescent="0.15">
      <c r="A10" s="2"/>
      <c r="B10" s="340"/>
      <c r="C10" s="341"/>
      <c r="D10" s="341"/>
      <c r="E10" s="341"/>
      <c r="F10" s="341"/>
      <c r="G10" s="341"/>
      <c r="H10" s="341"/>
      <c r="I10" s="341"/>
      <c r="J10" s="341"/>
      <c r="K10" s="438"/>
      <c r="L10" s="381" t="s">
        <v>179</v>
      </c>
      <c r="M10" s="359"/>
      <c r="N10" s="359"/>
      <c r="O10" s="359"/>
      <c r="P10" s="359"/>
      <c r="Q10" s="360"/>
      <c r="R10" s="382">
        <v>5301</v>
      </c>
      <c r="S10" s="383"/>
      <c r="T10" s="383"/>
      <c r="U10" s="383"/>
      <c r="V10" s="384"/>
      <c r="W10" s="509"/>
      <c r="X10" s="488"/>
      <c r="Y10" s="488"/>
      <c r="Z10" s="488"/>
      <c r="AA10" s="488"/>
      <c r="AB10" s="488"/>
      <c r="AC10" s="488"/>
      <c r="AD10" s="488"/>
      <c r="AE10" s="488"/>
      <c r="AF10" s="488"/>
      <c r="AG10" s="488"/>
      <c r="AH10" s="488"/>
      <c r="AI10" s="488"/>
      <c r="AJ10" s="488"/>
      <c r="AK10" s="488"/>
      <c r="AL10" s="512"/>
      <c r="AM10" s="358" t="s">
        <v>180</v>
      </c>
      <c r="AN10" s="359"/>
      <c r="AO10" s="359"/>
      <c r="AP10" s="359"/>
      <c r="AQ10" s="359"/>
      <c r="AR10" s="359"/>
      <c r="AS10" s="359"/>
      <c r="AT10" s="360"/>
      <c r="AU10" s="361" t="s">
        <v>183</v>
      </c>
      <c r="AV10" s="362"/>
      <c r="AW10" s="362"/>
      <c r="AX10" s="362"/>
      <c r="AY10" s="363" t="s">
        <v>184</v>
      </c>
      <c r="AZ10" s="364"/>
      <c r="BA10" s="364"/>
      <c r="BB10" s="364"/>
      <c r="BC10" s="364"/>
      <c r="BD10" s="364"/>
      <c r="BE10" s="364"/>
      <c r="BF10" s="364"/>
      <c r="BG10" s="364"/>
      <c r="BH10" s="364"/>
      <c r="BI10" s="364"/>
      <c r="BJ10" s="364"/>
      <c r="BK10" s="364"/>
      <c r="BL10" s="364"/>
      <c r="BM10" s="365"/>
      <c r="BN10" s="366">
        <v>150579</v>
      </c>
      <c r="BO10" s="367"/>
      <c r="BP10" s="367"/>
      <c r="BQ10" s="367"/>
      <c r="BR10" s="367"/>
      <c r="BS10" s="367"/>
      <c r="BT10" s="367"/>
      <c r="BU10" s="368"/>
      <c r="BV10" s="366">
        <v>603</v>
      </c>
      <c r="BW10" s="367"/>
      <c r="BX10" s="367"/>
      <c r="BY10" s="367"/>
      <c r="BZ10" s="367"/>
      <c r="CA10" s="367"/>
      <c r="CB10" s="367"/>
      <c r="CC10" s="368"/>
      <c r="CD10" s="22" t="s">
        <v>185</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15">
      <c r="A11" s="2"/>
      <c r="B11" s="340"/>
      <c r="C11" s="341"/>
      <c r="D11" s="341"/>
      <c r="E11" s="341"/>
      <c r="F11" s="341"/>
      <c r="G11" s="341"/>
      <c r="H11" s="341"/>
      <c r="I11" s="341"/>
      <c r="J11" s="341"/>
      <c r="K11" s="438"/>
      <c r="L11" s="385" t="s">
        <v>189</v>
      </c>
      <c r="M11" s="386"/>
      <c r="N11" s="386"/>
      <c r="O11" s="386"/>
      <c r="P11" s="386"/>
      <c r="Q11" s="387"/>
      <c r="R11" s="388" t="s">
        <v>191</v>
      </c>
      <c r="S11" s="389"/>
      <c r="T11" s="389"/>
      <c r="U11" s="389"/>
      <c r="V11" s="390"/>
      <c r="W11" s="509"/>
      <c r="X11" s="488"/>
      <c r="Y11" s="488"/>
      <c r="Z11" s="488"/>
      <c r="AA11" s="488"/>
      <c r="AB11" s="488"/>
      <c r="AC11" s="488"/>
      <c r="AD11" s="488"/>
      <c r="AE11" s="488"/>
      <c r="AF11" s="488"/>
      <c r="AG11" s="488"/>
      <c r="AH11" s="488"/>
      <c r="AI11" s="488"/>
      <c r="AJ11" s="488"/>
      <c r="AK11" s="488"/>
      <c r="AL11" s="512"/>
      <c r="AM11" s="358" t="s">
        <v>192</v>
      </c>
      <c r="AN11" s="359"/>
      <c r="AO11" s="359"/>
      <c r="AP11" s="359"/>
      <c r="AQ11" s="359"/>
      <c r="AR11" s="359"/>
      <c r="AS11" s="359"/>
      <c r="AT11" s="360"/>
      <c r="AU11" s="361" t="s">
        <v>73</v>
      </c>
      <c r="AV11" s="362"/>
      <c r="AW11" s="362"/>
      <c r="AX11" s="362"/>
      <c r="AY11" s="363" t="s">
        <v>193</v>
      </c>
      <c r="AZ11" s="364"/>
      <c r="BA11" s="364"/>
      <c r="BB11" s="364"/>
      <c r="BC11" s="364"/>
      <c r="BD11" s="364"/>
      <c r="BE11" s="364"/>
      <c r="BF11" s="364"/>
      <c r="BG11" s="364"/>
      <c r="BH11" s="364"/>
      <c r="BI11" s="364"/>
      <c r="BJ11" s="364"/>
      <c r="BK11" s="364"/>
      <c r="BL11" s="364"/>
      <c r="BM11" s="365"/>
      <c r="BN11" s="366">
        <v>0</v>
      </c>
      <c r="BO11" s="367"/>
      <c r="BP11" s="367"/>
      <c r="BQ11" s="367"/>
      <c r="BR11" s="367"/>
      <c r="BS11" s="367"/>
      <c r="BT11" s="367"/>
      <c r="BU11" s="368"/>
      <c r="BV11" s="366">
        <v>0</v>
      </c>
      <c r="BW11" s="367"/>
      <c r="BX11" s="367"/>
      <c r="BY11" s="367"/>
      <c r="BZ11" s="367"/>
      <c r="CA11" s="367"/>
      <c r="CB11" s="367"/>
      <c r="CC11" s="368"/>
      <c r="CD11" s="369" t="s">
        <v>196</v>
      </c>
      <c r="CE11" s="370"/>
      <c r="CF11" s="370"/>
      <c r="CG11" s="370"/>
      <c r="CH11" s="370"/>
      <c r="CI11" s="370"/>
      <c r="CJ11" s="370"/>
      <c r="CK11" s="370"/>
      <c r="CL11" s="370"/>
      <c r="CM11" s="370"/>
      <c r="CN11" s="370"/>
      <c r="CO11" s="370"/>
      <c r="CP11" s="370"/>
      <c r="CQ11" s="370"/>
      <c r="CR11" s="370"/>
      <c r="CS11" s="371"/>
      <c r="CT11" s="378" t="s">
        <v>197</v>
      </c>
      <c r="CU11" s="379"/>
      <c r="CV11" s="379"/>
      <c r="CW11" s="379"/>
      <c r="CX11" s="379"/>
      <c r="CY11" s="379"/>
      <c r="CZ11" s="379"/>
      <c r="DA11" s="380"/>
      <c r="DB11" s="378" t="s">
        <v>197</v>
      </c>
      <c r="DC11" s="379"/>
      <c r="DD11" s="379"/>
      <c r="DE11" s="379"/>
      <c r="DF11" s="379"/>
      <c r="DG11" s="379"/>
      <c r="DH11" s="379"/>
      <c r="DI11" s="380"/>
    </row>
    <row r="12" spans="1:119" ht="18.75" customHeight="1" x14ac:dyDescent="0.15">
      <c r="A12" s="2"/>
      <c r="B12" s="534" t="s">
        <v>199</v>
      </c>
      <c r="C12" s="535"/>
      <c r="D12" s="535"/>
      <c r="E12" s="535"/>
      <c r="F12" s="535"/>
      <c r="G12" s="535"/>
      <c r="H12" s="535"/>
      <c r="I12" s="535"/>
      <c r="J12" s="535"/>
      <c r="K12" s="536"/>
      <c r="L12" s="404" t="s">
        <v>200</v>
      </c>
      <c r="M12" s="405"/>
      <c r="N12" s="405"/>
      <c r="O12" s="405"/>
      <c r="P12" s="405"/>
      <c r="Q12" s="406"/>
      <c r="R12" s="407">
        <v>4825</v>
      </c>
      <c r="S12" s="408"/>
      <c r="T12" s="408"/>
      <c r="U12" s="408"/>
      <c r="V12" s="409"/>
      <c r="W12" s="410" t="s">
        <v>8</v>
      </c>
      <c r="X12" s="362"/>
      <c r="Y12" s="362"/>
      <c r="Z12" s="362"/>
      <c r="AA12" s="362"/>
      <c r="AB12" s="411"/>
      <c r="AC12" s="412" t="s">
        <v>106</v>
      </c>
      <c r="AD12" s="413"/>
      <c r="AE12" s="413"/>
      <c r="AF12" s="413"/>
      <c r="AG12" s="414"/>
      <c r="AH12" s="412" t="s">
        <v>202</v>
      </c>
      <c r="AI12" s="413"/>
      <c r="AJ12" s="413"/>
      <c r="AK12" s="413"/>
      <c r="AL12" s="415"/>
      <c r="AM12" s="358" t="s">
        <v>203</v>
      </c>
      <c r="AN12" s="359"/>
      <c r="AO12" s="359"/>
      <c r="AP12" s="359"/>
      <c r="AQ12" s="359"/>
      <c r="AR12" s="359"/>
      <c r="AS12" s="359"/>
      <c r="AT12" s="360"/>
      <c r="AU12" s="361" t="s">
        <v>73</v>
      </c>
      <c r="AV12" s="362"/>
      <c r="AW12" s="362"/>
      <c r="AX12" s="362"/>
      <c r="AY12" s="363" t="s">
        <v>205</v>
      </c>
      <c r="AZ12" s="364"/>
      <c r="BA12" s="364"/>
      <c r="BB12" s="364"/>
      <c r="BC12" s="364"/>
      <c r="BD12" s="364"/>
      <c r="BE12" s="364"/>
      <c r="BF12" s="364"/>
      <c r="BG12" s="364"/>
      <c r="BH12" s="364"/>
      <c r="BI12" s="364"/>
      <c r="BJ12" s="364"/>
      <c r="BK12" s="364"/>
      <c r="BL12" s="364"/>
      <c r="BM12" s="365"/>
      <c r="BN12" s="366">
        <v>0</v>
      </c>
      <c r="BO12" s="367"/>
      <c r="BP12" s="367"/>
      <c r="BQ12" s="367"/>
      <c r="BR12" s="367"/>
      <c r="BS12" s="367"/>
      <c r="BT12" s="367"/>
      <c r="BU12" s="368"/>
      <c r="BV12" s="366">
        <v>0</v>
      </c>
      <c r="BW12" s="367"/>
      <c r="BX12" s="367"/>
      <c r="BY12" s="367"/>
      <c r="BZ12" s="367"/>
      <c r="CA12" s="367"/>
      <c r="CB12" s="367"/>
      <c r="CC12" s="368"/>
      <c r="CD12" s="369" t="s">
        <v>208</v>
      </c>
      <c r="CE12" s="370"/>
      <c r="CF12" s="370"/>
      <c r="CG12" s="370"/>
      <c r="CH12" s="370"/>
      <c r="CI12" s="370"/>
      <c r="CJ12" s="370"/>
      <c r="CK12" s="370"/>
      <c r="CL12" s="370"/>
      <c r="CM12" s="370"/>
      <c r="CN12" s="370"/>
      <c r="CO12" s="370"/>
      <c r="CP12" s="370"/>
      <c r="CQ12" s="370"/>
      <c r="CR12" s="370"/>
      <c r="CS12" s="371"/>
      <c r="CT12" s="378" t="s">
        <v>197</v>
      </c>
      <c r="CU12" s="379"/>
      <c r="CV12" s="379"/>
      <c r="CW12" s="379"/>
      <c r="CX12" s="379"/>
      <c r="CY12" s="379"/>
      <c r="CZ12" s="379"/>
      <c r="DA12" s="380"/>
      <c r="DB12" s="378" t="s">
        <v>197</v>
      </c>
      <c r="DC12" s="379"/>
      <c r="DD12" s="379"/>
      <c r="DE12" s="379"/>
      <c r="DF12" s="379"/>
      <c r="DG12" s="379"/>
      <c r="DH12" s="379"/>
      <c r="DI12" s="380"/>
    </row>
    <row r="13" spans="1:119" ht="18.75" customHeight="1" x14ac:dyDescent="0.15">
      <c r="A13" s="2"/>
      <c r="B13" s="537"/>
      <c r="C13" s="538"/>
      <c r="D13" s="538"/>
      <c r="E13" s="538"/>
      <c r="F13" s="538"/>
      <c r="G13" s="538"/>
      <c r="H13" s="538"/>
      <c r="I13" s="538"/>
      <c r="J13" s="538"/>
      <c r="K13" s="539"/>
      <c r="L13" s="14"/>
      <c r="M13" s="397" t="s">
        <v>210</v>
      </c>
      <c r="N13" s="398"/>
      <c r="O13" s="398"/>
      <c r="P13" s="398"/>
      <c r="Q13" s="399"/>
      <c r="R13" s="400">
        <v>4791</v>
      </c>
      <c r="S13" s="401"/>
      <c r="T13" s="401"/>
      <c r="U13" s="401"/>
      <c r="V13" s="402"/>
      <c r="W13" s="524" t="s">
        <v>211</v>
      </c>
      <c r="X13" s="525"/>
      <c r="Y13" s="525"/>
      <c r="Z13" s="525"/>
      <c r="AA13" s="525"/>
      <c r="AB13" s="515"/>
      <c r="AC13" s="382">
        <v>705</v>
      </c>
      <c r="AD13" s="383"/>
      <c r="AE13" s="383"/>
      <c r="AF13" s="383"/>
      <c r="AG13" s="403"/>
      <c r="AH13" s="382">
        <v>773</v>
      </c>
      <c r="AI13" s="383"/>
      <c r="AJ13" s="383"/>
      <c r="AK13" s="383"/>
      <c r="AL13" s="384"/>
      <c r="AM13" s="358" t="s">
        <v>213</v>
      </c>
      <c r="AN13" s="359"/>
      <c r="AO13" s="359"/>
      <c r="AP13" s="359"/>
      <c r="AQ13" s="359"/>
      <c r="AR13" s="359"/>
      <c r="AS13" s="359"/>
      <c r="AT13" s="360"/>
      <c r="AU13" s="361" t="s">
        <v>183</v>
      </c>
      <c r="AV13" s="362"/>
      <c r="AW13" s="362"/>
      <c r="AX13" s="362"/>
      <c r="AY13" s="363" t="s">
        <v>215</v>
      </c>
      <c r="AZ13" s="364"/>
      <c r="BA13" s="364"/>
      <c r="BB13" s="364"/>
      <c r="BC13" s="364"/>
      <c r="BD13" s="364"/>
      <c r="BE13" s="364"/>
      <c r="BF13" s="364"/>
      <c r="BG13" s="364"/>
      <c r="BH13" s="364"/>
      <c r="BI13" s="364"/>
      <c r="BJ13" s="364"/>
      <c r="BK13" s="364"/>
      <c r="BL13" s="364"/>
      <c r="BM13" s="365"/>
      <c r="BN13" s="366">
        <v>157276</v>
      </c>
      <c r="BO13" s="367"/>
      <c r="BP13" s="367"/>
      <c r="BQ13" s="367"/>
      <c r="BR13" s="367"/>
      <c r="BS13" s="367"/>
      <c r="BT13" s="367"/>
      <c r="BU13" s="368"/>
      <c r="BV13" s="366">
        <v>206338</v>
      </c>
      <c r="BW13" s="367"/>
      <c r="BX13" s="367"/>
      <c r="BY13" s="367"/>
      <c r="BZ13" s="367"/>
      <c r="CA13" s="367"/>
      <c r="CB13" s="367"/>
      <c r="CC13" s="368"/>
      <c r="CD13" s="369" t="s">
        <v>216</v>
      </c>
      <c r="CE13" s="370"/>
      <c r="CF13" s="370"/>
      <c r="CG13" s="370"/>
      <c r="CH13" s="370"/>
      <c r="CI13" s="370"/>
      <c r="CJ13" s="370"/>
      <c r="CK13" s="370"/>
      <c r="CL13" s="370"/>
      <c r="CM13" s="370"/>
      <c r="CN13" s="370"/>
      <c r="CO13" s="370"/>
      <c r="CP13" s="370"/>
      <c r="CQ13" s="370"/>
      <c r="CR13" s="370"/>
      <c r="CS13" s="371"/>
      <c r="CT13" s="372">
        <v>5.0999999999999996</v>
      </c>
      <c r="CU13" s="373"/>
      <c r="CV13" s="373"/>
      <c r="CW13" s="373"/>
      <c r="CX13" s="373"/>
      <c r="CY13" s="373"/>
      <c r="CZ13" s="373"/>
      <c r="DA13" s="374"/>
      <c r="DB13" s="372">
        <v>4.9000000000000004</v>
      </c>
      <c r="DC13" s="373"/>
      <c r="DD13" s="373"/>
      <c r="DE13" s="373"/>
      <c r="DF13" s="373"/>
      <c r="DG13" s="373"/>
      <c r="DH13" s="373"/>
      <c r="DI13" s="374"/>
    </row>
    <row r="14" spans="1:119" ht="18.75" customHeight="1" x14ac:dyDescent="0.15">
      <c r="A14" s="2"/>
      <c r="B14" s="537"/>
      <c r="C14" s="538"/>
      <c r="D14" s="538"/>
      <c r="E14" s="538"/>
      <c r="F14" s="538"/>
      <c r="G14" s="538"/>
      <c r="H14" s="538"/>
      <c r="I14" s="538"/>
      <c r="J14" s="538"/>
      <c r="K14" s="539"/>
      <c r="L14" s="422" t="s">
        <v>217</v>
      </c>
      <c r="M14" s="423"/>
      <c r="N14" s="423"/>
      <c r="O14" s="423"/>
      <c r="P14" s="423"/>
      <c r="Q14" s="424"/>
      <c r="R14" s="400">
        <v>4962</v>
      </c>
      <c r="S14" s="401"/>
      <c r="T14" s="401"/>
      <c r="U14" s="401"/>
      <c r="V14" s="402"/>
      <c r="W14" s="510"/>
      <c r="X14" s="511"/>
      <c r="Y14" s="511"/>
      <c r="Z14" s="511"/>
      <c r="AA14" s="511"/>
      <c r="AB14" s="501"/>
      <c r="AC14" s="425">
        <v>27.1</v>
      </c>
      <c r="AD14" s="426"/>
      <c r="AE14" s="426"/>
      <c r="AF14" s="426"/>
      <c r="AG14" s="427"/>
      <c r="AH14" s="425">
        <v>27.8</v>
      </c>
      <c r="AI14" s="426"/>
      <c r="AJ14" s="426"/>
      <c r="AK14" s="426"/>
      <c r="AL14" s="428"/>
      <c r="AM14" s="358"/>
      <c r="AN14" s="359"/>
      <c r="AO14" s="359"/>
      <c r="AP14" s="359"/>
      <c r="AQ14" s="359"/>
      <c r="AR14" s="359"/>
      <c r="AS14" s="359"/>
      <c r="AT14" s="360"/>
      <c r="AU14" s="361"/>
      <c r="AV14" s="362"/>
      <c r="AW14" s="362"/>
      <c r="AX14" s="362"/>
      <c r="AY14" s="363"/>
      <c r="AZ14" s="364"/>
      <c r="BA14" s="364"/>
      <c r="BB14" s="364"/>
      <c r="BC14" s="364"/>
      <c r="BD14" s="364"/>
      <c r="BE14" s="364"/>
      <c r="BF14" s="364"/>
      <c r="BG14" s="364"/>
      <c r="BH14" s="364"/>
      <c r="BI14" s="364"/>
      <c r="BJ14" s="364"/>
      <c r="BK14" s="364"/>
      <c r="BL14" s="364"/>
      <c r="BM14" s="365"/>
      <c r="BN14" s="366"/>
      <c r="BO14" s="367"/>
      <c r="BP14" s="367"/>
      <c r="BQ14" s="367"/>
      <c r="BR14" s="367"/>
      <c r="BS14" s="367"/>
      <c r="BT14" s="367"/>
      <c r="BU14" s="368"/>
      <c r="BV14" s="366"/>
      <c r="BW14" s="367"/>
      <c r="BX14" s="367"/>
      <c r="BY14" s="367"/>
      <c r="BZ14" s="367"/>
      <c r="CA14" s="367"/>
      <c r="CB14" s="367"/>
      <c r="CC14" s="368"/>
      <c r="CD14" s="416" t="s">
        <v>220</v>
      </c>
      <c r="CE14" s="417"/>
      <c r="CF14" s="417"/>
      <c r="CG14" s="417"/>
      <c r="CH14" s="417"/>
      <c r="CI14" s="417"/>
      <c r="CJ14" s="417"/>
      <c r="CK14" s="417"/>
      <c r="CL14" s="417"/>
      <c r="CM14" s="417"/>
      <c r="CN14" s="417"/>
      <c r="CO14" s="417"/>
      <c r="CP14" s="417"/>
      <c r="CQ14" s="417"/>
      <c r="CR14" s="417"/>
      <c r="CS14" s="418"/>
      <c r="CT14" s="419" t="s">
        <v>197</v>
      </c>
      <c r="CU14" s="420"/>
      <c r="CV14" s="420"/>
      <c r="CW14" s="420"/>
      <c r="CX14" s="420"/>
      <c r="CY14" s="420"/>
      <c r="CZ14" s="420"/>
      <c r="DA14" s="421"/>
      <c r="DB14" s="419" t="s">
        <v>197</v>
      </c>
      <c r="DC14" s="420"/>
      <c r="DD14" s="420"/>
      <c r="DE14" s="420"/>
      <c r="DF14" s="420"/>
      <c r="DG14" s="420"/>
      <c r="DH14" s="420"/>
      <c r="DI14" s="421"/>
    </row>
    <row r="15" spans="1:119" ht="18.75" customHeight="1" x14ac:dyDescent="0.15">
      <c r="A15" s="2"/>
      <c r="B15" s="537"/>
      <c r="C15" s="538"/>
      <c r="D15" s="538"/>
      <c r="E15" s="538"/>
      <c r="F15" s="538"/>
      <c r="G15" s="538"/>
      <c r="H15" s="538"/>
      <c r="I15" s="538"/>
      <c r="J15" s="538"/>
      <c r="K15" s="539"/>
      <c r="L15" s="14"/>
      <c r="M15" s="397" t="s">
        <v>210</v>
      </c>
      <c r="N15" s="398"/>
      <c r="O15" s="398"/>
      <c r="P15" s="398"/>
      <c r="Q15" s="399"/>
      <c r="R15" s="400">
        <v>4927</v>
      </c>
      <c r="S15" s="401"/>
      <c r="T15" s="401"/>
      <c r="U15" s="401"/>
      <c r="V15" s="402"/>
      <c r="W15" s="524" t="s">
        <v>6</v>
      </c>
      <c r="X15" s="525"/>
      <c r="Y15" s="525"/>
      <c r="Z15" s="525"/>
      <c r="AA15" s="525"/>
      <c r="AB15" s="515"/>
      <c r="AC15" s="382">
        <v>545</v>
      </c>
      <c r="AD15" s="383"/>
      <c r="AE15" s="383"/>
      <c r="AF15" s="383"/>
      <c r="AG15" s="403"/>
      <c r="AH15" s="382">
        <v>613</v>
      </c>
      <c r="AI15" s="383"/>
      <c r="AJ15" s="383"/>
      <c r="AK15" s="383"/>
      <c r="AL15" s="384"/>
      <c r="AM15" s="358"/>
      <c r="AN15" s="359"/>
      <c r="AO15" s="359"/>
      <c r="AP15" s="359"/>
      <c r="AQ15" s="359"/>
      <c r="AR15" s="359"/>
      <c r="AS15" s="359"/>
      <c r="AT15" s="360"/>
      <c r="AU15" s="361"/>
      <c r="AV15" s="362"/>
      <c r="AW15" s="362"/>
      <c r="AX15" s="362"/>
      <c r="AY15" s="346" t="s">
        <v>221</v>
      </c>
      <c r="AZ15" s="347"/>
      <c r="BA15" s="347"/>
      <c r="BB15" s="347"/>
      <c r="BC15" s="347"/>
      <c r="BD15" s="347"/>
      <c r="BE15" s="347"/>
      <c r="BF15" s="347"/>
      <c r="BG15" s="347"/>
      <c r="BH15" s="347"/>
      <c r="BI15" s="347"/>
      <c r="BJ15" s="347"/>
      <c r="BK15" s="347"/>
      <c r="BL15" s="347"/>
      <c r="BM15" s="348"/>
      <c r="BN15" s="349">
        <v>540950</v>
      </c>
      <c r="BO15" s="350"/>
      <c r="BP15" s="350"/>
      <c r="BQ15" s="350"/>
      <c r="BR15" s="350"/>
      <c r="BS15" s="350"/>
      <c r="BT15" s="350"/>
      <c r="BU15" s="351"/>
      <c r="BV15" s="349">
        <v>528273</v>
      </c>
      <c r="BW15" s="350"/>
      <c r="BX15" s="350"/>
      <c r="BY15" s="350"/>
      <c r="BZ15" s="350"/>
      <c r="CA15" s="350"/>
      <c r="CB15" s="350"/>
      <c r="CC15" s="351"/>
      <c r="CD15" s="352" t="s">
        <v>209</v>
      </c>
      <c r="CE15" s="353"/>
      <c r="CF15" s="353"/>
      <c r="CG15" s="353"/>
      <c r="CH15" s="353"/>
      <c r="CI15" s="353"/>
      <c r="CJ15" s="353"/>
      <c r="CK15" s="353"/>
      <c r="CL15" s="353"/>
      <c r="CM15" s="353"/>
      <c r="CN15" s="353"/>
      <c r="CO15" s="353"/>
      <c r="CP15" s="353"/>
      <c r="CQ15" s="353"/>
      <c r="CR15" s="353"/>
      <c r="CS15" s="354"/>
      <c r="CT15" s="28"/>
      <c r="CU15" s="31"/>
      <c r="CV15" s="31"/>
      <c r="CW15" s="31"/>
      <c r="CX15" s="31"/>
      <c r="CY15" s="31"/>
      <c r="CZ15" s="31"/>
      <c r="DA15" s="34"/>
      <c r="DB15" s="28"/>
      <c r="DC15" s="31"/>
      <c r="DD15" s="31"/>
      <c r="DE15" s="31"/>
      <c r="DF15" s="31"/>
      <c r="DG15" s="31"/>
      <c r="DH15" s="31"/>
      <c r="DI15" s="34"/>
    </row>
    <row r="16" spans="1:119" ht="18.75" customHeight="1" x14ac:dyDescent="0.15">
      <c r="A16" s="2"/>
      <c r="B16" s="537"/>
      <c r="C16" s="538"/>
      <c r="D16" s="538"/>
      <c r="E16" s="538"/>
      <c r="F16" s="538"/>
      <c r="G16" s="538"/>
      <c r="H16" s="538"/>
      <c r="I16" s="538"/>
      <c r="J16" s="538"/>
      <c r="K16" s="539"/>
      <c r="L16" s="422" t="s">
        <v>224</v>
      </c>
      <c r="M16" s="429"/>
      <c r="N16" s="429"/>
      <c r="O16" s="429"/>
      <c r="P16" s="429"/>
      <c r="Q16" s="430"/>
      <c r="R16" s="431" t="s">
        <v>225</v>
      </c>
      <c r="S16" s="432"/>
      <c r="T16" s="432"/>
      <c r="U16" s="432"/>
      <c r="V16" s="433"/>
      <c r="W16" s="510"/>
      <c r="X16" s="511"/>
      <c r="Y16" s="511"/>
      <c r="Z16" s="511"/>
      <c r="AA16" s="511"/>
      <c r="AB16" s="501"/>
      <c r="AC16" s="425">
        <v>20.9</v>
      </c>
      <c r="AD16" s="426"/>
      <c r="AE16" s="426"/>
      <c r="AF16" s="426"/>
      <c r="AG16" s="427"/>
      <c r="AH16" s="425">
        <v>22.1</v>
      </c>
      <c r="AI16" s="426"/>
      <c r="AJ16" s="426"/>
      <c r="AK16" s="426"/>
      <c r="AL16" s="428"/>
      <c r="AM16" s="358"/>
      <c r="AN16" s="359"/>
      <c r="AO16" s="359"/>
      <c r="AP16" s="359"/>
      <c r="AQ16" s="359"/>
      <c r="AR16" s="359"/>
      <c r="AS16" s="359"/>
      <c r="AT16" s="360"/>
      <c r="AU16" s="361"/>
      <c r="AV16" s="362"/>
      <c r="AW16" s="362"/>
      <c r="AX16" s="362"/>
      <c r="AY16" s="363" t="s">
        <v>104</v>
      </c>
      <c r="AZ16" s="364"/>
      <c r="BA16" s="364"/>
      <c r="BB16" s="364"/>
      <c r="BC16" s="364"/>
      <c r="BD16" s="364"/>
      <c r="BE16" s="364"/>
      <c r="BF16" s="364"/>
      <c r="BG16" s="364"/>
      <c r="BH16" s="364"/>
      <c r="BI16" s="364"/>
      <c r="BJ16" s="364"/>
      <c r="BK16" s="364"/>
      <c r="BL16" s="364"/>
      <c r="BM16" s="365"/>
      <c r="BN16" s="366">
        <v>2401055</v>
      </c>
      <c r="BO16" s="367"/>
      <c r="BP16" s="367"/>
      <c r="BQ16" s="367"/>
      <c r="BR16" s="367"/>
      <c r="BS16" s="367"/>
      <c r="BT16" s="367"/>
      <c r="BU16" s="368"/>
      <c r="BV16" s="366">
        <v>2380660</v>
      </c>
      <c r="BW16" s="367"/>
      <c r="BX16" s="367"/>
      <c r="BY16" s="367"/>
      <c r="BZ16" s="367"/>
      <c r="CA16" s="367"/>
      <c r="CB16" s="367"/>
      <c r="CC16" s="368"/>
      <c r="CD16" s="21"/>
      <c r="CE16" s="543"/>
      <c r="CF16" s="543"/>
      <c r="CG16" s="543"/>
      <c r="CH16" s="543"/>
      <c r="CI16" s="543"/>
      <c r="CJ16" s="543"/>
      <c r="CK16" s="543"/>
      <c r="CL16" s="543"/>
      <c r="CM16" s="543"/>
      <c r="CN16" s="543"/>
      <c r="CO16" s="543"/>
      <c r="CP16" s="543"/>
      <c r="CQ16" s="543"/>
      <c r="CR16" s="543"/>
      <c r="CS16" s="544"/>
      <c r="CT16" s="372"/>
      <c r="CU16" s="373"/>
      <c r="CV16" s="373"/>
      <c r="CW16" s="373"/>
      <c r="CX16" s="373"/>
      <c r="CY16" s="373"/>
      <c r="CZ16" s="373"/>
      <c r="DA16" s="374"/>
      <c r="DB16" s="372"/>
      <c r="DC16" s="373"/>
      <c r="DD16" s="373"/>
      <c r="DE16" s="373"/>
      <c r="DF16" s="373"/>
      <c r="DG16" s="373"/>
      <c r="DH16" s="373"/>
      <c r="DI16" s="374"/>
    </row>
    <row r="17" spans="1:113" ht="18.75" customHeight="1" x14ac:dyDescent="0.15">
      <c r="A17" s="2"/>
      <c r="B17" s="540"/>
      <c r="C17" s="541"/>
      <c r="D17" s="541"/>
      <c r="E17" s="541"/>
      <c r="F17" s="541"/>
      <c r="G17" s="541"/>
      <c r="H17" s="541"/>
      <c r="I17" s="541"/>
      <c r="J17" s="541"/>
      <c r="K17" s="542"/>
      <c r="L17" s="15"/>
      <c r="M17" s="434" t="s">
        <v>99</v>
      </c>
      <c r="N17" s="435"/>
      <c r="O17" s="435"/>
      <c r="P17" s="435"/>
      <c r="Q17" s="436"/>
      <c r="R17" s="431" t="s">
        <v>225</v>
      </c>
      <c r="S17" s="432"/>
      <c r="T17" s="432"/>
      <c r="U17" s="432"/>
      <c r="V17" s="433"/>
      <c r="W17" s="524" t="s">
        <v>93</v>
      </c>
      <c r="X17" s="525"/>
      <c r="Y17" s="525"/>
      <c r="Z17" s="525"/>
      <c r="AA17" s="525"/>
      <c r="AB17" s="515"/>
      <c r="AC17" s="382">
        <v>1356</v>
      </c>
      <c r="AD17" s="383"/>
      <c r="AE17" s="383"/>
      <c r="AF17" s="383"/>
      <c r="AG17" s="403"/>
      <c r="AH17" s="382">
        <v>1393</v>
      </c>
      <c r="AI17" s="383"/>
      <c r="AJ17" s="383"/>
      <c r="AK17" s="383"/>
      <c r="AL17" s="384"/>
      <c r="AM17" s="358"/>
      <c r="AN17" s="359"/>
      <c r="AO17" s="359"/>
      <c r="AP17" s="359"/>
      <c r="AQ17" s="359"/>
      <c r="AR17" s="359"/>
      <c r="AS17" s="359"/>
      <c r="AT17" s="360"/>
      <c r="AU17" s="361"/>
      <c r="AV17" s="362"/>
      <c r="AW17" s="362"/>
      <c r="AX17" s="362"/>
      <c r="AY17" s="363" t="s">
        <v>226</v>
      </c>
      <c r="AZ17" s="364"/>
      <c r="BA17" s="364"/>
      <c r="BB17" s="364"/>
      <c r="BC17" s="364"/>
      <c r="BD17" s="364"/>
      <c r="BE17" s="364"/>
      <c r="BF17" s="364"/>
      <c r="BG17" s="364"/>
      <c r="BH17" s="364"/>
      <c r="BI17" s="364"/>
      <c r="BJ17" s="364"/>
      <c r="BK17" s="364"/>
      <c r="BL17" s="364"/>
      <c r="BM17" s="365"/>
      <c r="BN17" s="366">
        <v>667170</v>
      </c>
      <c r="BO17" s="367"/>
      <c r="BP17" s="367"/>
      <c r="BQ17" s="367"/>
      <c r="BR17" s="367"/>
      <c r="BS17" s="367"/>
      <c r="BT17" s="367"/>
      <c r="BU17" s="368"/>
      <c r="BV17" s="366">
        <v>653026</v>
      </c>
      <c r="BW17" s="367"/>
      <c r="BX17" s="367"/>
      <c r="BY17" s="367"/>
      <c r="BZ17" s="367"/>
      <c r="CA17" s="367"/>
      <c r="CB17" s="367"/>
      <c r="CC17" s="368"/>
      <c r="CD17" s="21"/>
      <c r="CE17" s="543"/>
      <c r="CF17" s="543"/>
      <c r="CG17" s="543"/>
      <c r="CH17" s="543"/>
      <c r="CI17" s="543"/>
      <c r="CJ17" s="543"/>
      <c r="CK17" s="543"/>
      <c r="CL17" s="543"/>
      <c r="CM17" s="543"/>
      <c r="CN17" s="543"/>
      <c r="CO17" s="543"/>
      <c r="CP17" s="543"/>
      <c r="CQ17" s="543"/>
      <c r="CR17" s="543"/>
      <c r="CS17" s="544"/>
      <c r="CT17" s="372"/>
      <c r="CU17" s="373"/>
      <c r="CV17" s="373"/>
      <c r="CW17" s="373"/>
      <c r="CX17" s="373"/>
      <c r="CY17" s="373"/>
      <c r="CZ17" s="373"/>
      <c r="DA17" s="374"/>
      <c r="DB17" s="372"/>
      <c r="DC17" s="373"/>
      <c r="DD17" s="373"/>
      <c r="DE17" s="373"/>
      <c r="DF17" s="373"/>
      <c r="DG17" s="373"/>
      <c r="DH17" s="373"/>
      <c r="DI17" s="374"/>
    </row>
    <row r="18" spans="1:113" ht="18.75" customHeight="1" x14ac:dyDescent="0.15">
      <c r="A18" s="2"/>
      <c r="B18" s="437" t="s">
        <v>227</v>
      </c>
      <c r="C18" s="438"/>
      <c r="D18" s="438"/>
      <c r="E18" s="439"/>
      <c r="F18" s="439"/>
      <c r="G18" s="439"/>
      <c r="H18" s="439"/>
      <c r="I18" s="439"/>
      <c r="J18" s="439"/>
      <c r="K18" s="439"/>
      <c r="L18" s="440">
        <v>69.83</v>
      </c>
      <c r="M18" s="440"/>
      <c r="N18" s="440"/>
      <c r="O18" s="440"/>
      <c r="P18" s="440"/>
      <c r="Q18" s="440"/>
      <c r="R18" s="441"/>
      <c r="S18" s="441"/>
      <c r="T18" s="441"/>
      <c r="U18" s="441"/>
      <c r="V18" s="442"/>
      <c r="W18" s="456"/>
      <c r="X18" s="457"/>
      <c r="Y18" s="457"/>
      <c r="Z18" s="457"/>
      <c r="AA18" s="457"/>
      <c r="AB18" s="518"/>
      <c r="AC18" s="443">
        <v>52</v>
      </c>
      <c r="AD18" s="444"/>
      <c r="AE18" s="444"/>
      <c r="AF18" s="444"/>
      <c r="AG18" s="445"/>
      <c r="AH18" s="443">
        <v>50.1</v>
      </c>
      <c r="AI18" s="444"/>
      <c r="AJ18" s="444"/>
      <c r="AK18" s="444"/>
      <c r="AL18" s="446"/>
      <c r="AM18" s="358"/>
      <c r="AN18" s="359"/>
      <c r="AO18" s="359"/>
      <c r="AP18" s="359"/>
      <c r="AQ18" s="359"/>
      <c r="AR18" s="359"/>
      <c r="AS18" s="359"/>
      <c r="AT18" s="360"/>
      <c r="AU18" s="361"/>
      <c r="AV18" s="362"/>
      <c r="AW18" s="362"/>
      <c r="AX18" s="362"/>
      <c r="AY18" s="363" t="s">
        <v>228</v>
      </c>
      <c r="AZ18" s="364"/>
      <c r="BA18" s="364"/>
      <c r="BB18" s="364"/>
      <c r="BC18" s="364"/>
      <c r="BD18" s="364"/>
      <c r="BE18" s="364"/>
      <c r="BF18" s="364"/>
      <c r="BG18" s="364"/>
      <c r="BH18" s="364"/>
      <c r="BI18" s="364"/>
      <c r="BJ18" s="364"/>
      <c r="BK18" s="364"/>
      <c r="BL18" s="364"/>
      <c r="BM18" s="365"/>
      <c r="BN18" s="366">
        <v>2197030</v>
      </c>
      <c r="BO18" s="367"/>
      <c r="BP18" s="367"/>
      <c r="BQ18" s="367"/>
      <c r="BR18" s="367"/>
      <c r="BS18" s="367"/>
      <c r="BT18" s="367"/>
      <c r="BU18" s="368"/>
      <c r="BV18" s="366">
        <v>2170118</v>
      </c>
      <c r="BW18" s="367"/>
      <c r="BX18" s="367"/>
      <c r="BY18" s="367"/>
      <c r="BZ18" s="367"/>
      <c r="CA18" s="367"/>
      <c r="CB18" s="367"/>
      <c r="CC18" s="368"/>
      <c r="CD18" s="21"/>
      <c r="CE18" s="543"/>
      <c r="CF18" s="543"/>
      <c r="CG18" s="543"/>
      <c r="CH18" s="543"/>
      <c r="CI18" s="543"/>
      <c r="CJ18" s="543"/>
      <c r="CK18" s="543"/>
      <c r="CL18" s="543"/>
      <c r="CM18" s="543"/>
      <c r="CN18" s="543"/>
      <c r="CO18" s="543"/>
      <c r="CP18" s="543"/>
      <c r="CQ18" s="543"/>
      <c r="CR18" s="543"/>
      <c r="CS18" s="544"/>
      <c r="CT18" s="372"/>
      <c r="CU18" s="373"/>
      <c r="CV18" s="373"/>
      <c r="CW18" s="373"/>
      <c r="CX18" s="373"/>
      <c r="CY18" s="373"/>
      <c r="CZ18" s="373"/>
      <c r="DA18" s="374"/>
      <c r="DB18" s="372"/>
      <c r="DC18" s="373"/>
      <c r="DD18" s="373"/>
      <c r="DE18" s="373"/>
      <c r="DF18" s="373"/>
      <c r="DG18" s="373"/>
      <c r="DH18" s="373"/>
      <c r="DI18" s="374"/>
    </row>
    <row r="19" spans="1:113" ht="18.75" customHeight="1" x14ac:dyDescent="0.15">
      <c r="A19" s="2"/>
      <c r="B19" s="437" t="s">
        <v>68</v>
      </c>
      <c r="C19" s="438"/>
      <c r="D19" s="438"/>
      <c r="E19" s="439"/>
      <c r="F19" s="439"/>
      <c r="G19" s="439"/>
      <c r="H19" s="439"/>
      <c r="I19" s="439"/>
      <c r="J19" s="439"/>
      <c r="K19" s="439"/>
      <c r="L19" s="447">
        <v>69</v>
      </c>
      <c r="M19" s="447"/>
      <c r="N19" s="447"/>
      <c r="O19" s="447"/>
      <c r="P19" s="447"/>
      <c r="Q19" s="447"/>
      <c r="R19" s="448"/>
      <c r="S19" s="448"/>
      <c r="T19" s="448"/>
      <c r="U19" s="448"/>
      <c r="V19" s="449"/>
      <c r="W19" s="343"/>
      <c r="X19" s="344"/>
      <c r="Y19" s="344"/>
      <c r="Z19" s="344"/>
      <c r="AA19" s="344"/>
      <c r="AB19" s="344"/>
      <c r="AC19" s="458"/>
      <c r="AD19" s="458"/>
      <c r="AE19" s="458"/>
      <c r="AF19" s="458"/>
      <c r="AG19" s="458"/>
      <c r="AH19" s="458"/>
      <c r="AI19" s="458"/>
      <c r="AJ19" s="458"/>
      <c r="AK19" s="458"/>
      <c r="AL19" s="459"/>
      <c r="AM19" s="358"/>
      <c r="AN19" s="359"/>
      <c r="AO19" s="359"/>
      <c r="AP19" s="359"/>
      <c r="AQ19" s="359"/>
      <c r="AR19" s="359"/>
      <c r="AS19" s="359"/>
      <c r="AT19" s="360"/>
      <c r="AU19" s="361"/>
      <c r="AV19" s="362"/>
      <c r="AW19" s="362"/>
      <c r="AX19" s="362"/>
      <c r="AY19" s="363" t="s">
        <v>229</v>
      </c>
      <c r="AZ19" s="364"/>
      <c r="BA19" s="364"/>
      <c r="BB19" s="364"/>
      <c r="BC19" s="364"/>
      <c r="BD19" s="364"/>
      <c r="BE19" s="364"/>
      <c r="BF19" s="364"/>
      <c r="BG19" s="364"/>
      <c r="BH19" s="364"/>
      <c r="BI19" s="364"/>
      <c r="BJ19" s="364"/>
      <c r="BK19" s="364"/>
      <c r="BL19" s="364"/>
      <c r="BM19" s="365"/>
      <c r="BN19" s="366">
        <v>3222608</v>
      </c>
      <c r="BO19" s="367"/>
      <c r="BP19" s="367"/>
      <c r="BQ19" s="367"/>
      <c r="BR19" s="367"/>
      <c r="BS19" s="367"/>
      <c r="BT19" s="367"/>
      <c r="BU19" s="368"/>
      <c r="BV19" s="366">
        <v>3149574</v>
      </c>
      <c r="BW19" s="367"/>
      <c r="BX19" s="367"/>
      <c r="BY19" s="367"/>
      <c r="BZ19" s="367"/>
      <c r="CA19" s="367"/>
      <c r="CB19" s="367"/>
      <c r="CC19" s="368"/>
      <c r="CD19" s="21"/>
      <c r="CE19" s="543"/>
      <c r="CF19" s="543"/>
      <c r="CG19" s="543"/>
      <c r="CH19" s="543"/>
      <c r="CI19" s="543"/>
      <c r="CJ19" s="543"/>
      <c r="CK19" s="543"/>
      <c r="CL19" s="543"/>
      <c r="CM19" s="543"/>
      <c r="CN19" s="543"/>
      <c r="CO19" s="543"/>
      <c r="CP19" s="543"/>
      <c r="CQ19" s="543"/>
      <c r="CR19" s="543"/>
      <c r="CS19" s="544"/>
      <c r="CT19" s="372"/>
      <c r="CU19" s="373"/>
      <c r="CV19" s="373"/>
      <c r="CW19" s="373"/>
      <c r="CX19" s="373"/>
      <c r="CY19" s="373"/>
      <c r="CZ19" s="373"/>
      <c r="DA19" s="374"/>
      <c r="DB19" s="372"/>
      <c r="DC19" s="373"/>
      <c r="DD19" s="373"/>
      <c r="DE19" s="373"/>
      <c r="DF19" s="373"/>
      <c r="DG19" s="373"/>
      <c r="DH19" s="373"/>
      <c r="DI19" s="374"/>
    </row>
    <row r="20" spans="1:113" ht="18.75" customHeight="1" x14ac:dyDescent="0.15">
      <c r="A20" s="2"/>
      <c r="B20" s="437" t="s">
        <v>233</v>
      </c>
      <c r="C20" s="438"/>
      <c r="D20" s="438"/>
      <c r="E20" s="439"/>
      <c r="F20" s="439"/>
      <c r="G20" s="439"/>
      <c r="H20" s="439"/>
      <c r="I20" s="439"/>
      <c r="J20" s="439"/>
      <c r="K20" s="439"/>
      <c r="L20" s="447">
        <v>1847</v>
      </c>
      <c r="M20" s="447"/>
      <c r="N20" s="447"/>
      <c r="O20" s="447"/>
      <c r="P20" s="447"/>
      <c r="Q20" s="447"/>
      <c r="R20" s="448"/>
      <c r="S20" s="448"/>
      <c r="T20" s="448"/>
      <c r="U20" s="448"/>
      <c r="V20" s="449"/>
      <c r="W20" s="456"/>
      <c r="X20" s="457"/>
      <c r="Y20" s="457"/>
      <c r="Z20" s="457"/>
      <c r="AA20" s="457"/>
      <c r="AB20" s="457"/>
      <c r="AC20" s="450"/>
      <c r="AD20" s="450"/>
      <c r="AE20" s="450"/>
      <c r="AF20" s="450"/>
      <c r="AG20" s="450"/>
      <c r="AH20" s="450"/>
      <c r="AI20" s="450"/>
      <c r="AJ20" s="450"/>
      <c r="AK20" s="450"/>
      <c r="AL20" s="451"/>
      <c r="AM20" s="452"/>
      <c r="AN20" s="386"/>
      <c r="AO20" s="386"/>
      <c r="AP20" s="386"/>
      <c r="AQ20" s="386"/>
      <c r="AR20" s="386"/>
      <c r="AS20" s="386"/>
      <c r="AT20" s="387"/>
      <c r="AU20" s="453"/>
      <c r="AV20" s="454"/>
      <c r="AW20" s="454"/>
      <c r="AX20" s="455"/>
      <c r="AY20" s="363"/>
      <c r="AZ20" s="364"/>
      <c r="BA20" s="364"/>
      <c r="BB20" s="364"/>
      <c r="BC20" s="364"/>
      <c r="BD20" s="364"/>
      <c r="BE20" s="364"/>
      <c r="BF20" s="364"/>
      <c r="BG20" s="364"/>
      <c r="BH20" s="364"/>
      <c r="BI20" s="364"/>
      <c r="BJ20" s="364"/>
      <c r="BK20" s="364"/>
      <c r="BL20" s="364"/>
      <c r="BM20" s="365"/>
      <c r="BN20" s="366"/>
      <c r="BO20" s="367"/>
      <c r="BP20" s="367"/>
      <c r="BQ20" s="367"/>
      <c r="BR20" s="367"/>
      <c r="BS20" s="367"/>
      <c r="BT20" s="367"/>
      <c r="BU20" s="368"/>
      <c r="BV20" s="366"/>
      <c r="BW20" s="367"/>
      <c r="BX20" s="367"/>
      <c r="BY20" s="367"/>
      <c r="BZ20" s="367"/>
      <c r="CA20" s="367"/>
      <c r="CB20" s="367"/>
      <c r="CC20" s="368"/>
      <c r="CD20" s="21"/>
      <c r="CE20" s="543"/>
      <c r="CF20" s="543"/>
      <c r="CG20" s="543"/>
      <c r="CH20" s="543"/>
      <c r="CI20" s="543"/>
      <c r="CJ20" s="543"/>
      <c r="CK20" s="543"/>
      <c r="CL20" s="543"/>
      <c r="CM20" s="543"/>
      <c r="CN20" s="543"/>
      <c r="CO20" s="543"/>
      <c r="CP20" s="543"/>
      <c r="CQ20" s="543"/>
      <c r="CR20" s="543"/>
      <c r="CS20" s="544"/>
      <c r="CT20" s="372"/>
      <c r="CU20" s="373"/>
      <c r="CV20" s="373"/>
      <c r="CW20" s="373"/>
      <c r="CX20" s="373"/>
      <c r="CY20" s="373"/>
      <c r="CZ20" s="373"/>
      <c r="DA20" s="374"/>
      <c r="DB20" s="372"/>
      <c r="DC20" s="373"/>
      <c r="DD20" s="373"/>
      <c r="DE20" s="373"/>
      <c r="DF20" s="373"/>
      <c r="DG20" s="373"/>
      <c r="DH20" s="373"/>
      <c r="DI20" s="374"/>
    </row>
    <row r="21" spans="1:113" ht="18.75" customHeight="1" x14ac:dyDescent="0.15">
      <c r="A21" s="2"/>
      <c r="B21" s="460" t="s">
        <v>234</v>
      </c>
      <c r="C21" s="461"/>
      <c r="D21" s="461"/>
      <c r="E21" s="461"/>
      <c r="F21" s="461"/>
      <c r="G21" s="461"/>
      <c r="H21" s="461"/>
      <c r="I21" s="461"/>
      <c r="J21" s="461"/>
      <c r="K21" s="461"/>
      <c r="L21" s="461"/>
      <c r="M21" s="461"/>
      <c r="N21" s="461"/>
      <c r="O21" s="461"/>
      <c r="P21" s="461"/>
      <c r="Q21" s="461"/>
      <c r="R21" s="461"/>
      <c r="S21" s="461"/>
      <c r="T21" s="461"/>
      <c r="U21" s="461"/>
      <c r="V21" s="461"/>
      <c r="W21" s="461"/>
      <c r="X21" s="461"/>
      <c r="Y21" s="461"/>
      <c r="Z21" s="461"/>
      <c r="AA21" s="461"/>
      <c r="AB21" s="461"/>
      <c r="AC21" s="461"/>
      <c r="AD21" s="461"/>
      <c r="AE21" s="461"/>
      <c r="AF21" s="461"/>
      <c r="AG21" s="461"/>
      <c r="AH21" s="461"/>
      <c r="AI21" s="461"/>
      <c r="AJ21" s="461"/>
      <c r="AK21" s="461"/>
      <c r="AL21" s="461"/>
      <c r="AM21" s="461"/>
      <c r="AN21" s="461"/>
      <c r="AO21" s="461"/>
      <c r="AP21" s="461"/>
      <c r="AQ21" s="461"/>
      <c r="AR21" s="461"/>
      <c r="AS21" s="461"/>
      <c r="AT21" s="461"/>
      <c r="AU21" s="461"/>
      <c r="AV21" s="461"/>
      <c r="AW21" s="461"/>
      <c r="AX21" s="462"/>
      <c r="AY21" s="463"/>
      <c r="AZ21" s="464"/>
      <c r="BA21" s="464"/>
      <c r="BB21" s="464"/>
      <c r="BC21" s="464"/>
      <c r="BD21" s="464"/>
      <c r="BE21" s="464"/>
      <c r="BF21" s="464"/>
      <c r="BG21" s="464"/>
      <c r="BH21" s="464"/>
      <c r="BI21" s="464"/>
      <c r="BJ21" s="464"/>
      <c r="BK21" s="464"/>
      <c r="BL21" s="464"/>
      <c r="BM21" s="465"/>
      <c r="BN21" s="466"/>
      <c r="BO21" s="467"/>
      <c r="BP21" s="467"/>
      <c r="BQ21" s="467"/>
      <c r="BR21" s="467"/>
      <c r="BS21" s="467"/>
      <c r="BT21" s="467"/>
      <c r="BU21" s="468"/>
      <c r="BV21" s="466"/>
      <c r="BW21" s="467"/>
      <c r="BX21" s="467"/>
      <c r="BY21" s="467"/>
      <c r="BZ21" s="467"/>
      <c r="CA21" s="467"/>
      <c r="CB21" s="467"/>
      <c r="CC21" s="468"/>
      <c r="CD21" s="21"/>
      <c r="CE21" s="543"/>
      <c r="CF21" s="543"/>
      <c r="CG21" s="543"/>
      <c r="CH21" s="543"/>
      <c r="CI21" s="543"/>
      <c r="CJ21" s="543"/>
      <c r="CK21" s="543"/>
      <c r="CL21" s="543"/>
      <c r="CM21" s="543"/>
      <c r="CN21" s="543"/>
      <c r="CO21" s="543"/>
      <c r="CP21" s="543"/>
      <c r="CQ21" s="543"/>
      <c r="CR21" s="543"/>
      <c r="CS21" s="544"/>
      <c r="CT21" s="372"/>
      <c r="CU21" s="373"/>
      <c r="CV21" s="373"/>
      <c r="CW21" s="373"/>
      <c r="CX21" s="373"/>
      <c r="CY21" s="373"/>
      <c r="CZ21" s="373"/>
      <c r="DA21" s="374"/>
      <c r="DB21" s="372"/>
      <c r="DC21" s="373"/>
      <c r="DD21" s="373"/>
      <c r="DE21" s="373"/>
      <c r="DF21" s="373"/>
      <c r="DG21" s="373"/>
      <c r="DH21" s="373"/>
      <c r="DI21" s="374"/>
    </row>
    <row r="22" spans="1:113" ht="18.75" customHeight="1" x14ac:dyDescent="0.15">
      <c r="A22" s="2"/>
      <c r="B22" s="478" t="s">
        <v>235</v>
      </c>
      <c r="C22" s="479"/>
      <c r="D22" s="480"/>
      <c r="E22" s="520" t="s">
        <v>8</v>
      </c>
      <c r="F22" s="525"/>
      <c r="G22" s="525"/>
      <c r="H22" s="525"/>
      <c r="I22" s="525"/>
      <c r="J22" s="525"/>
      <c r="K22" s="515"/>
      <c r="L22" s="520" t="s">
        <v>237</v>
      </c>
      <c r="M22" s="525"/>
      <c r="N22" s="525"/>
      <c r="O22" s="525"/>
      <c r="P22" s="515"/>
      <c r="Q22" s="545" t="s">
        <v>239</v>
      </c>
      <c r="R22" s="546"/>
      <c r="S22" s="546"/>
      <c r="T22" s="546"/>
      <c r="U22" s="546"/>
      <c r="V22" s="547"/>
      <c r="W22" s="559" t="s">
        <v>240</v>
      </c>
      <c r="X22" s="479"/>
      <c r="Y22" s="480"/>
      <c r="Z22" s="520" t="s">
        <v>8</v>
      </c>
      <c r="AA22" s="525"/>
      <c r="AB22" s="525"/>
      <c r="AC22" s="525"/>
      <c r="AD22" s="525"/>
      <c r="AE22" s="525"/>
      <c r="AF22" s="525"/>
      <c r="AG22" s="515"/>
      <c r="AH22" s="551" t="s">
        <v>177</v>
      </c>
      <c r="AI22" s="525"/>
      <c r="AJ22" s="525"/>
      <c r="AK22" s="525"/>
      <c r="AL22" s="515"/>
      <c r="AM22" s="551" t="s">
        <v>241</v>
      </c>
      <c r="AN22" s="552"/>
      <c r="AO22" s="552"/>
      <c r="AP22" s="552"/>
      <c r="AQ22" s="552"/>
      <c r="AR22" s="553"/>
      <c r="AS22" s="545" t="s">
        <v>239</v>
      </c>
      <c r="AT22" s="546"/>
      <c r="AU22" s="546"/>
      <c r="AV22" s="546"/>
      <c r="AW22" s="546"/>
      <c r="AX22" s="557"/>
      <c r="AY22" s="346" t="s">
        <v>243</v>
      </c>
      <c r="AZ22" s="347"/>
      <c r="BA22" s="347"/>
      <c r="BB22" s="347"/>
      <c r="BC22" s="347"/>
      <c r="BD22" s="347"/>
      <c r="BE22" s="347"/>
      <c r="BF22" s="347"/>
      <c r="BG22" s="347"/>
      <c r="BH22" s="347"/>
      <c r="BI22" s="347"/>
      <c r="BJ22" s="347"/>
      <c r="BK22" s="347"/>
      <c r="BL22" s="347"/>
      <c r="BM22" s="348"/>
      <c r="BN22" s="349">
        <v>3238032</v>
      </c>
      <c r="BO22" s="350"/>
      <c r="BP22" s="350"/>
      <c r="BQ22" s="350"/>
      <c r="BR22" s="350"/>
      <c r="BS22" s="350"/>
      <c r="BT22" s="350"/>
      <c r="BU22" s="351"/>
      <c r="BV22" s="349">
        <v>3418350</v>
      </c>
      <c r="BW22" s="350"/>
      <c r="BX22" s="350"/>
      <c r="BY22" s="350"/>
      <c r="BZ22" s="350"/>
      <c r="CA22" s="350"/>
      <c r="CB22" s="350"/>
      <c r="CC22" s="351"/>
      <c r="CD22" s="21"/>
      <c r="CE22" s="543"/>
      <c r="CF22" s="543"/>
      <c r="CG22" s="543"/>
      <c r="CH22" s="543"/>
      <c r="CI22" s="543"/>
      <c r="CJ22" s="543"/>
      <c r="CK22" s="543"/>
      <c r="CL22" s="543"/>
      <c r="CM22" s="543"/>
      <c r="CN22" s="543"/>
      <c r="CO22" s="543"/>
      <c r="CP22" s="543"/>
      <c r="CQ22" s="543"/>
      <c r="CR22" s="543"/>
      <c r="CS22" s="544"/>
      <c r="CT22" s="372"/>
      <c r="CU22" s="373"/>
      <c r="CV22" s="373"/>
      <c r="CW22" s="373"/>
      <c r="CX22" s="373"/>
      <c r="CY22" s="373"/>
      <c r="CZ22" s="373"/>
      <c r="DA22" s="374"/>
      <c r="DB22" s="372"/>
      <c r="DC22" s="373"/>
      <c r="DD22" s="373"/>
      <c r="DE22" s="373"/>
      <c r="DF22" s="373"/>
      <c r="DG22" s="373"/>
      <c r="DH22" s="373"/>
      <c r="DI22" s="374"/>
    </row>
    <row r="23" spans="1:113" ht="18.75" customHeight="1" x14ac:dyDescent="0.15">
      <c r="A23" s="2"/>
      <c r="B23" s="481"/>
      <c r="C23" s="482"/>
      <c r="D23" s="483"/>
      <c r="E23" s="507"/>
      <c r="F23" s="511"/>
      <c r="G23" s="511"/>
      <c r="H23" s="511"/>
      <c r="I23" s="511"/>
      <c r="J23" s="511"/>
      <c r="K23" s="501"/>
      <c r="L23" s="507"/>
      <c r="M23" s="511"/>
      <c r="N23" s="511"/>
      <c r="O23" s="511"/>
      <c r="P23" s="501"/>
      <c r="Q23" s="548"/>
      <c r="R23" s="549"/>
      <c r="S23" s="549"/>
      <c r="T23" s="549"/>
      <c r="U23" s="549"/>
      <c r="V23" s="550"/>
      <c r="W23" s="560"/>
      <c r="X23" s="482"/>
      <c r="Y23" s="483"/>
      <c r="Z23" s="507"/>
      <c r="AA23" s="511"/>
      <c r="AB23" s="511"/>
      <c r="AC23" s="511"/>
      <c r="AD23" s="511"/>
      <c r="AE23" s="511"/>
      <c r="AF23" s="511"/>
      <c r="AG23" s="501"/>
      <c r="AH23" s="507"/>
      <c r="AI23" s="511"/>
      <c r="AJ23" s="511"/>
      <c r="AK23" s="511"/>
      <c r="AL23" s="501"/>
      <c r="AM23" s="554"/>
      <c r="AN23" s="555"/>
      <c r="AO23" s="555"/>
      <c r="AP23" s="555"/>
      <c r="AQ23" s="555"/>
      <c r="AR23" s="556"/>
      <c r="AS23" s="548"/>
      <c r="AT23" s="549"/>
      <c r="AU23" s="549"/>
      <c r="AV23" s="549"/>
      <c r="AW23" s="549"/>
      <c r="AX23" s="558"/>
      <c r="AY23" s="363" t="s">
        <v>245</v>
      </c>
      <c r="AZ23" s="364"/>
      <c r="BA23" s="364"/>
      <c r="BB23" s="364"/>
      <c r="BC23" s="364"/>
      <c r="BD23" s="364"/>
      <c r="BE23" s="364"/>
      <c r="BF23" s="364"/>
      <c r="BG23" s="364"/>
      <c r="BH23" s="364"/>
      <c r="BI23" s="364"/>
      <c r="BJ23" s="364"/>
      <c r="BK23" s="364"/>
      <c r="BL23" s="364"/>
      <c r="BM23" s="365"/>
      <c r="BN23" s="366">
        <v>2929539</v>
      </c>
      <c r="BO23" s="367"/>
      <c r="BP23" s="367"/>
      <c r="BQ23" s="367"/>
      <c r="BR23" s="367"/>
      <c r="BS23" s="367"/>
      <c r="BT23" s="367"/>
      <c r="BU23" s="368"/>
      <c r="BV23" s="366">
        <v>3087738</v>
      </c>
      <c r="BW23" s="367"/>
      <c r="BX23" s="367"/>
      <c r="BY23" s="367"/>
      <c r="BZ23" s="367"/>
      <c r="CA23" s="367"/>
      <c r="CB23" s="367"/>
      <c r="CC23" s="368"/>
      <c r="CD23" s="21"/>
      <c r="CE23" s="543"/>
      <c r="CF23" s="543"/>
      <c r="CG23" s="543"/>
      <c r="CH23" s="543"/>
      <c r="CI23" s="543"/>
      <c r="CJ23" s="543"/>
      <c r="CK23" s="543"/>
      <c r="CL23" s="543"/>
      <c r="CM23" s="543"/>
      <c r="CN23" s="543"/>
      <c r="CO23" s="543"/>
      <c r="CP23" s="543"/>
      <c r="CQ23" s="543"/>
      <c r="CR23" s="543"/>
      <c r="CS23" s="544"/>
      <c r="CT23" s="372"/>
      <c r="CU23" s="373"/>
      <c r="CV23" s="373"/>
      <c r="CW23" s="373"/>
      <c r="CX23" s="373"/>
      <c r="CY23" s="373"/>
      <c r="CZ23" s="373"/>
      <c r="DA23" s="374"/>
      <c r="DB23" s="372"/>
      <c r="DC23" s="373"/>
      <c r="DD23" s="373"/>
      <c r="DE23" s="373"/>
      <c r="DF23" s="373"/>
      <c r="DG23" s="373"/>
      <c r="DH23" s="373"/>
      <c r="DI23" s="374"/>
    </row>
    <row r="24" spans="1:113" ht="18.75" customHeight="1" x14ac:dyDescent="0.15">
      <c r="A24" s="2"/>
      <c r="B24" s="481"/>
      <c r="C24" s="482"/>
      <c r="D24" s="483"/>
      <c r="E24" s="381" t="s">
        <v>247</v>
      </c>
      <c r="F24" s="359"/>
      <c r="G24" s="359"/>
      <c r="H24" s="359"/>
      <c r="I24" s="359"/>
      <c r="J24" s="359"/>
      <c r="K24" s="360"/>
      <c r="L24" s="382">
        <v>1</v>
      </c>
      <c r="M24" s="383"/>
      <c r="N24" s="383"/>
      <c r="O24" s="383"/>
      <c r="P24" s="403"/>
      <c r="Q24" s="382">
        <v>7330</v>
      </c>
      <c r="R24" s="383"/>
      <c r="S24" s="383"/>
      <c r="T24" s="383"/>
      <c r="U24" s="383"/>
      <c r="V24" s="403"/>
      <c r="W24" s="560"/>
      <c r="X24" s="482"/>
      <c r="Y24" s="483"/>
      <c r="Z24" s="381" t="s">
        <v>248</v>
      </c>
      <c r="AA24" s="359"/>
      <c r="AB24" s="359"/>
      <c r="AC24" s="359"/>
      <c r="AD24" s="359"/>
      <c r="AE24" s="359"/>
      <c r="AF24" s="359"/>
      <c r="AG24" s="360"/>
      <c r="AH24" s="382">
        <v>69</v>
      </c>
      <c r="AI24" s="383"/>
      <c r="AJ24" s="383"/>
      <c r="AK24" s="383"/>
      <c r="AL24" s="403"/>
      <c r="AM24" s="382">
        <v>198720</v>
      </c>
      <c r="AN24" s="383"/>
      <c r="AO24" s="383"/>
      <c r="AP24" s="383"/>
      <c r="AQ24" s="383"/>
      <c r="AR24" s="403"/>
      <c r="AS24" s="382">
        <v>2880</v>
      </c>
      <c r="AT24" s="383"/>
      <c r="AU24" s="383"/>
      <c r="AV24" s="383"/>
      <c r="AW24" s="383"/>
      <c r="AX24" s="384"/>
      <c r="AY24" s="463" t="s">
        <v>250</v>
      </c>
      <c r="AZ24" s="464"/>
      <c r="BA24" s="464"/>
      <c r="BB24" s="464"/>
      <c r="BC24" s="464"/>
      <c r="BD24" s="464"/>
      <c r="BE24" s="464"/>
      <c r="BF24" s="464"/>
      <c r="BG24" s="464"/>
      <c r="BH24" s="464"/>
      <c r="BI24" s="464"/>
      <c r="BJ24" s="464"/>
      <c r="BK24" s="464"/>
      <c r="BL24" s="464"/>
      <c r="BM24" s="465"/>
      <c r="BN24" s="366">
        <v>1988042</v>
      </c>
      <c r="BO24" s="367"/>
      <c r="BP24" s="367"/>
      <c r="BQ24" s="367"/>
      <c r="BR24" s="367"/>
      <c r="BS24" s="367"/>
      <c r="BT24" s="367"/>
      <c r="BU24" s="368"/>
      <c r="BV24" s="366">
        <v>2056404</v>
      </c>
      <c r="BW24" s="367"/>
      <c r="BX24" s="367"/>
      <c r="BY24" s="367"/>
      <c r="BZ24" s="367"/>
      <c r="CA24" s="367"/>
      <c r="CB24" s="367"/>
      <c r="CC24" s="368"/>
      <c r="CD24" s="21"/>
      <c r="CE24" s="543"/>
      <c r="CF24" s="543"/>
      <c r="CG24" s="543"/>
      <c r="CH24" s="543"/>
      <c r="CI24" s="543"/>
      <c r="CJ24" s="543"/>
      <c r="CK24" s="543"/>
      <c r="CL24" s="543"/>
      <c r="CM24" s="543"/>
      <c r="CN24" s="543"/>
      <c r="CO24" s="543"/>
      <c r="CP24" s="543"/>
      <c r="CQ24" s="543"/>
      <c r="CR24" s="543"/>
      <c r="CS24" s="544"/>
      <c r="CT24" s="372"/>
      <c r="CU24" s="373"/>
      <c r="CV24" s="373"/>
      <c r="CW24" s="373"/>
      <c r="CX24" s="373"/>
      <c r="CY24" s="373"/>
      <c r="CZ24" s="373"/>
      <c r="DA24" s="374"/>
      <c r="DB24" s="372"/>
      <c r="DC24" s="373"/>
      <c r="DD24" s="373"/>
      <c r="DE24" s="373"/>
      <c r="DF24" s="373"/>
      <c r="DG24" s="373"/>
      <c r="DH24" s="373"/>
      <c r="DI24" s="374"/>
    </row>
    <row r="25" spans="1:113" ht="18.75" customHeight="1" x14ac:dyDescent="0.15">
      <c r="A25" s="2"/>
      <c r="B25" s="481"/>
      <c r="C25" s="482"/>
      <c r="D25" s="483"/>
      <c r="E25" s="381" t="s">
        <v>252</v>
      </c>
      <c r="F25" s="359"/>
      <c r="G25" s="359"/>
      <c r="H25" s="359"/>
      <c r="I25" s="359"/>
      <c r="J25" s="359"/>
      <c r="K25" s="360"/>
      <c r="L25" s="382">
        <v>1</v>
      </c>
      <c r="M25" s="383"/>
      <c r="N25" s="383"/>
      <c r="O25" s="383"/>
      <c r="P25" s="403"/>
      <c r="Q25" s="382">
        <v>5860</v>
      </c>
      <c r="R25" s="383"/>
      <c r="S25" s="383"/>
      <c r="T25" s="383"/>
      <c r="U25" s="383"/>
      <c r="V25" s="403"/>
      <c r="W25" s="560"/>
      <c r="X25" s="482"/>
      <c r="Y25" s="483"/>
      <c r="Z25" s="381" t="s">
        <v>253</v>
      </c>
      <c r="AA25" s="359"/>
      <c r="AB25" s="359"/>
      <c r="AC25" s="359"/>
      <c r="AD25" s="359"/>
      <c r="AE25" s="359"/>
      <c r="AF25" s="359"/>
      <c r="AG25" s="360"/>
      <c r="AH25" s="382" t="s">
        <v>197</v>
      </c>
      <c r="AI25" s="383"/>
      <c r="AJ25" s="383"/>
      <c r="AK25" s="383"/>
      <c r="AL25" s="403"/>
      <c r="AM25" s="382" t="s">
        <v>197</v>
      </c>
      <c r="AN25" s="383"/>
      <c r="AO25" s="383"/>
      <c r="AP25" s="383"/>
      <c r="AQ25" s="383"/>
      <c r="AR25" s="403"/>
      <c r="AS25" s="382" t="s">
        <v>197</v>
      </c>
      <c r="AT25" s="383"/>
      <c r="AU25" s="383"/>
      <c r="AV25" s="383"/>
      <c r="AW25" s="383"/>
      <c r="AX25" s="384"/>
      <c r="AY25" s="346" t="s">
        <v>35</v>
      </c>
      <c r="AZ25" s="347"/>
      <c r="BA25" s="347"/>
      <c r="BB25" s="347"/>
      <c r="BC25" s="347"/>
      <c r="BD25" s="347"/>
      <c r="BE25" s="347"/>
      <c r="BF25" s="347"/>
      <c r="BG25" s="347"/>
      <c r="BH25" s="347"/>
      <c r="BI25" s="347"/>
      <c r="BJ25" s="347"/>
      <c r="BK25" s="347"/>
      <c r="BL25" s="347"/>
      <c r="BM25" s="348"/>
      <c r="BN25" s="349">
        <v>52789</v>
      </c>
      <c r="BO25" s="350"/>
      <c r="BP25" s="350"/>
      <c r="BQ25" s="350"/>
      <c r="BR25" s="350"/>
      <c r="BS25" s="350"/>
      <c r="BT25" s="350"/>
      <c r="BU25" s="351"/>
      <c r="BV25" s="349">
        <v>70726</v>
      </c>
      <c r="BW25" s="350"/>
      <c r="BX25" s="350"/>
      <c r="BY25" s="350"/>
      <c r="BZ25" s="350"/>
      <c r="CA25" s="350"/>
      <c r="CB25" s="350"/>
      <c r="CC25" s="351"/>
      <c r="CD25" s="21"/>
      <c r="CE25" s="543"/>
      <c r="CF25" s="543"/>
      <c r="CG25" s="543"/>
      <c r="CH25" s="543"/>
      <c r="CI25" s="543"/>
      <c r="CJ25" s="543"/>
      <c r="CK25" s="543"/>
      <c r="CL25" s="543"/>
      <c r="CM25" s="543"/>
      <c r="CN25" s="543"/>
      <c r="CO25" s="543"/>
      <c r="CP25" s="543"/>
      <c r="CQ25" s="543"/>
      <c r="CR25" s="543"/>
      <c r="CS25" s="544"/>
      <c r="CT25" s="372"/>
      <c r="CU25" s="373"/>
      <c r="CV25" s="373"/>
      <c r="CW25" s="373"/>
      <c r="CX25" s="373"/>
      <c r="CY25" s="373"/>
      <c r="CZ25" s="373"/>
      <c r="DA25" s="374"/>
      <c r="DB25" s="372"/>
      <c r="DC25" s="373"/>
      <c r="DD25" s="373"/>
      <c r="DE25" s="373"/>
      <c r="DF25" s="373"/>
      <c r="DG25" s="373"/>
      <c r="DH25" s="373"/>
      <c r="DI25" s="374"/>
    </row>
    <row r="26" spans="1:113" ht="18.75" customHeight="1" x14ac:dyDescent="0.15">
      <c r="A26" s="2"/>
      <c r="B26" s="481"/>
      <c r="C26" s="482"/>
      <c r="D26" s="483"/>
      <c r="E26" s="381" t="s">
        <v>254</v>
      </c>
      <c r="F26" s="359"/>
      <c r="G26" s="359"/>
      <c r="H26" s="359"/>
      <c r="I26" s="359"/>
      <c r="J26" s="359"/>
      <c r="K26" s="360"/>
      <c r="L26" s="382">
        <v>1</v>
      </c>
      <c r="M26" s="383"/>
      <c r="N26" s="383"/>
      <c r="O26" s="383"/>
      <c r="P26" s="403"/>
      <c r="Q26" s="382">
        <v>5500</v>
      </c>
      <c r="R26" s="383"/>
      <c r="S26" s="383"/>
      <c r="T26" s="383"/>
      <c r="U26" s="383"/>
      <c r="V26" s="403"/>
      <c r="W26" s="560"/>
      <c r="X26" s="482"/>
      <c r="Y26" s="483"/>
      <c r="Z26" s="381" t="s">
        <v>255</v>
      </c>
      <c r="AA26" s="469"/>
      <c r="AB26" s="469"/>
      <c r="AC26" s="469"/>
      <c r="AD26" s="469"/>
      <c r="AE26" s="469"/>
      <c r="AF26" s="469"/>
      <c r="AG26" s="470"/>
      <c r="AH26" s="382">
        <v>7</v>
      </c>
      <c r="AI26" s="383"/>
      <c r="AJ26" s="383"/>
      <c r="AK26" s="383"/>
      <c r="AL26" s="403"/>
      <c r="AM26" s="382">
        <v>21770</v>
      </c>
      <c r="AN26" s="383"/>
      <c r="AO26" s="383"/>
      <c r="AP26" s="383"/>
      <c r="AQ26" s="383"/>
      <c r="AR26" s="403"/>
      <c r="AS26" s="382">
        <v>3110</v>
      </c>
      <c r="AT26" s="383"/>
      <c r="AU26" s="383"/>
      <c r="AV26" s="383"/>
      <c r="AW26" s="383"/>
      <c r="AX26" s="384"/>
      <c r="AY26" s="369" t="s">
        <v>256</v>
      </c>
      <c r="AZ26" s="370"/>
      <c r="BA26" s="370"/>
      <c r="BB26" s="370"/>
      <c r="BC26" s="370"/>
      <c r="BD26" s="370"/>
      <c r="BE26" s="370"/>
      <c r="BF26" s="370"/>
      <c r="BG26" s="370"/>
      <c r="BH26" s="370"/>
      <c r="BI26" s="370"/>
      <c r="BJ26" s="370"/>
      <c r="BK26" s="370"/>
      <c r="BL26" s="370"/>
      <c r="BM26" s="371"/>
      <c r="BN26" s="366" t="s">
        <v>197</v>
      </c>
      <c r="BO26" s="367"/>
      <c r="BP26" s="367"/>
      <c r="BQ26" s="367"/>
      <c r="BR26" s="367"/>
      <c r="BS26" s="367"/>
      <c r="BT26" s="367"/>
      <c r="BU26" s="368"/>
      <c r="BV26" s="366" t="s">
        <v>197</v>
      </c>
      <c r="BW26" s="367"/>
      <c r="BX26" s="367"/>
      <c r="BY26" s="367"/>
      <c r="BZ26" s="367"/>
      <c r="CA26" s="367"/>
      <c r="CB26" s="367"/>
      <c r="CC26" s="368"/>
      <c r="CD26" s="21"/>
      <c r="CE26" s="543"/>
      <c r="CF26" s="543"/>
      <c r="CG26" s="543"/>
      <c r="CH26" s="543"/>
      <c r="CI26" s="543"/>
      <c r="CJ26" s="543"/>
      <c r="CK26" s="543"/>
      <c r="CL26" s="543"/>
      <c r="CM26" s="543"/>
      <c r="CN26" s="543"/>
      <c r="CO26" s="543"/>
      <c r="CP26" s="543"/>
      <c r="CQ26" s="543"/>
      <c r="CR26" s="543"/>
      <c r="CS26" s="544"/>
      <c r="CT26" s="372"/>
      <c r="CU26" s="373"/>
      <c r="CV26" s="373"/>
      <c r="CW26" s="373"/>
      <c r="CX26" s="373"/>
      <c r="CY26" s="373"/>
      <c r="CZ26" s="373"/>
      <c r="DA26" s="374"/>
      <c r="DB26" s="372"/>
      <c r="DC26" s="373"/>
      <c r="DD26" s="373"/>
      <c r="DE26" s="373"/>
      <c r="DF26" s="373"/>
      <c r="DG26" s="373"/>
      <c r="DH26" s="373"/>
      <c r="DI26" s="374"/>
    </row>
    <row r="27" spans="1:113" ht="18.75" customHeight="1" x14ac:dyDescent="0.15">
      <c r="A27" s="2"/>
      <c r="B27" s="481"/>
      <c r="C27" s="482"/>
      <c r="D27" s="483"/>
      <c r="E27" s="381" t="s">
        <v>258</v>
      </c>
      <c r="F27" s="359"/>
      <c r="G27" s="359"/>
      <c r="H27" s="359"/>
      <c r="I27" s="359"/>
      <c r="J27" s="359"/>
      <c r="K27" s="360"/>
      <c r="L27" s="382">
        <v>1</v>
      </c>
      <c r="M27" s="383"/>
      <c r="N27" s="383"/>
      <c r="O27" s="383"/>
      <c r="P27" s="403"/>
      <c r="Q27" s="382">
        <v>2730</v>
      </c>
      <c r="R27" s="383"/>
      <c r="S27" s="383"/>
      <c r="T27" s="383"/>
      <c r="U27" s="383"/>
      <c r="V27" s="403"/>
      <c r="W27" s="560"/>
      <c r="X27" s="482"/>
      <c r="Y27" s="483"/>
      <c r="Z27" s="381" t="s">
        <v>260</v>
      </c>
      <c r="AA27" s="359"/>
      <c r="AB27" s="359"/>
      <c r="AC27" s="359"/>
      <c r="AD27" s="359"/>
      <c r="AE27" s="359"/>
      <c r="AF27" s="359"/>
      <c r="AG27" s="360"/>
      <c r="AH27" s="382" t="s">
        <v>197</v>
      </c>
      <c r="AI27" s="383"/>
      <c r="AJ27" s="383"/>
      <c r="AK27" s="383"/>
      <c r="AL27" s="403"/>
      <c r="AM27" s="382" t="s">
        <v>197</v>
      </c>
      <c r="AN27" s="383"/>
      <c r="AO27" s="383"/>
      <c r="AP27" s="383"/>
      <c r="AQ27" s="383"/>
      <c r="AR27" s="403"/>
      <c r="AS27" s="382" t="s">
        <v>197</v>
      </c>
      <c r="AT27" s="383"/>
      <c r="AU27" s="383"/>
      <c r="AV27" s="383"/>
      <c r="AW27" s="383"/>
      <c r="AX27" s="384"/>
      <c r="AY27" s="416" t="s">
        <v>262</v>
      </c>
      <c r="AZ27" s="417"/>
      <c r="BA27" s="417"/>
      <c r="BB27" s="417"/>
      <c r="BC27" s="417"/>
      <c r="BD27" s="417"/>
      <c r="BE27" s="417"/>
      <c r="BF27" s="417"/>
      <c r="BG27" s="417"/>
      <c r="BH27" s="417"/>
      <c r="BI27" s="417"/>
      <c r="BJ27" s="417"/>
      <c r="BK27" s="417"/>
      <c r="BL27" s="417"/>
      <c r="BM27" s="418"/>
      <c r="BN27" s="466">
        <v>125734</v>
      </c>
      <c r="BO27" s="467"/>
      <c r="BP27" s="467"/>
      <c r="BQ27" s="467"/>
      <c r="BR27" s="467"/>
      <c r="BS27" s="467"/>
      <c r="BT27" s="467"/>
      <c r="BU27" s="468"/>
      <c r="BV27" s="466">
        <v>125734</v>
      </c>
      <c r="BW27" s="467"/>
      <c r="BX27" s="467"/>
      <c r="BY27" s="467"/>
      <c r="BZ27" s="467"/>
      <c r="CA27" s="467"/>
      <c r="CB27" s="467"/>
      <c r="CC27" s="468"/>
      <c r="CD27" s="17"/>
      <c r="CE27" s="543"/>
      <c r="CF27" s="543"/>
      <c r="CG27" s="543"/>
      <c r="CH27" s="543"/>
      <c r="CI27" s="543"/>
      <c r="CJ27" s="543"/>
      <c r="CK27" s="543"/>
      <c r="CL27" s="543"/>
      <c r="CM27" s="543"/>
      <c r="CN27" s="543"/>
      <c r="CO27" s="543"/>
      <c r="CP27" s="543"/>
      <c r="CQ27" s="543"/>
      <c r="CR27" s="543"/>
      <c r="CS27" s="544"/>
      <c r="CT27" s="372"/>
      <c r="CU27" s="373"/>
      <c r="CV27" s="373"/>
      <c r="CW27" s="373"/>
      <c r="CX27" s="373"/>
      <c r="CY27" s="373"/>
      <c r="CZ27" s="373"/>
      <c r="DA27" s="374"/>
      <c r="DB27" s="372"/>
      <c r="DC27" s="373"/>
      <c r="DD27" s="373"/>
      <c r="DE27" s="373"/>
      <c r="DF27" s="373"/>
      <c r="DG27" s="373"/>
      <c r="DH27" s="373"/>
      <c r="DI27" s="374"/>
    </row>
    <row r="28" spans="1:113" ht="18.75" customHeight="1" x14ac:dyDescent="0.15">
      <c r="A28" s="2"/>
      <c r="B28" s="481"/>
      <c r="C28" s="482"/>
      <c r="D28" s="483"/>
      <c r="E28" s="381" t="s">
        <v>263</v>
      </c>
      <c r="F28" s="359"/>
      <c r="G28" s="359"/>
      <c r="H28" s="359"/>
      <c r="I28" s="359"/>
      <c r="J28" s="359"/>
      <c r="K28" s="360"/>
      <c r="L28" s="382">
        <v>1</v>
      </c>
      <c r="M28" s="383"/>
      <c r="N28" s="383"/>
      <c r="O28" s="383"/>
      <c r="P28" s="403"/>
      <c r="Q28" s="382">
        <v>2340</v>
      </c>
      <c r="R28" s="383"/>
      <c r="S28" s="383"/>
      <c r="T28" s="383"/>
      <c r="U28" s="383"/>
      <c r="V28" s="403"/>
      <c r="W28" s="560"/>
      <c r="X28" s="482"/>
      <c r="Y28" s="483"/>
      <c r="Z28" s="381" t="s">
        <v>36</v>
      </c>
      <c r="AA28" s="359"/>
      <c r="AB28" s="359"/>
      <c r="AC28" s="359"/>
      <c r="AD28" s="359"/>
      <c r="AE28" s="359"/>
      <c r="AF28" s="359"/>
      <c r="AG28" s="360"/>
      <c r="AH28" s="382" t="s">
        <v>197</v>
      </c>
      <c r="AI28" s="383"/>
      <c r="AJ28" s="383"/>
      <c r="AK28" s="383"/>
      <c r="AL28" s="403"/>
      <c r="AM28" s="382" t="s">
        <v>197</v>
      </c>
      <c r="AN28" s="383"/>
      <c r="AO28" s="383"/>
      <c r="AP28" s="383"/>
      <c r="AQ28" s="383"/>
      <c r="AR28" s="403"/>
      <c r="AS28" s="382" t="s">
        <v>197</v>
      </c>
      <c r="AT28" s="383"/>
      <c r="AU28" s="383"/>
      <c r="AV28" s="383"/>
      <c r="AW28" s="383"/>
      <c r="AX28" s="384"/>
      <c r="AY28" s="564" t="s">
        <v>266</v>
      </c>
      <c r="AZ28" s="565"/>
      <c r="BA28" s="565"/>
      <c r="BB28" s="566"/>
      <c r="BC28" s="346" t="s">
        <v>98</v>
      </c>
      <c r="BD28" s="347"/>
      <c r="BE28" s="347"/>
      <c r="BF28" s="347"/>
      <c r="BG28" s="347"/>
      <c r="BH28" s="347"/>
      <c r="BI28" s="347"/>
      <c r="BJ28" s="347"/>
      <c r="BK28" s="347"/>
      <c r="BL28" s="347"/>
      <c r="BM28" s="348"/>
      <c r="BN28" s="349">
        <v>2222122</v>
      </c>
      <c r="BO28" s="350"/>
      <c r="BP28" s="350"/>
      <c r="BQ28" s="350"/>
      <c r="BR28" s="350"/>
      <c r="BS28" s="350"/>
      <c r="BT28" s="350"/>
      <c r="BU28" s="351"/>
      <c r="BV28" s="349">
        <v>1912543</v>
      </c>
      <c r="BW28" s="350"/>
      <c r="BX28" s="350"/>
      <c r="BY28" s="350"/>
      <c r="BZ28" s="350"/>
      <c r="CA28" s="350"/>
      <c r="CB28" s="350"/>
      <c r="CC28" s="351"/>
      <c r="CD28" s="21"/>
      <c r="CE28" s="543"/>
      <c r="CF28" s="543"/>
      <c r="CG28" s="543"/>
      <c r="CH28" s="543"/>
      <c r="CI28" s="543"/>
      <c r="CJ28" s="543"/>
      <c r="CK28" s="543"/>
      <c r="CL28" s="543"/>
      <c r="CM28" s="543"/>
      <c r="CN28" s="543"/>
      <c r="CO28" s="543"/>
      <c r="CP28" s="543"/>
      <c r="CQ28" s="543"/>
      <c r="CR28" s="543"/>
      <c r="CS28" s="544"/>
      <c r="CT28" s="372"/>
      <c r="CU28" s="373"/>
      <c r="CV28" s="373"/>
      <c r="CW28" s="373"/>
      <c r="CX28" s="373"/>
      <c r="CY28" s="373"/>
      <c r="CZ28" s="373"/>
      <c r="DA28" s="374"/>
      <c r="DB28" s="372"/>
      <c r="DC28" s="373"/>
      <c r="DD28" s="373"/>
      <c r="DE28" s="373"/>
      <c r="DF28" s="373"/>
      <c r="DG28" s="373"/>
      <c r="DH28" s="373"/>
      <c r="DI28" s="374"/>
    </row>
    <row r="29" spans="1:113" ht="18.75" customHeight="1" x14ac:dyDescent="0.15">
      <c r="A29" s="2"/>
      <c r="B29" s="481"/>
      <c r="C29" s="482"/>
      <c r="D29" s="483"/>
      <c r="E29" s="381" t="s">
        <v>267</v>
      </c>
      <c r="F29" s="359"/>
      <c r="G29" s="359"/>
      <c r="H29" s="359"/>
      <c r="I29" s="359"/>
      <c r="J29" s="359"/>
      <c r="K29" s="360"/>
      <c r="L29" s="382">
        <v>8</v>
      </c>
      <c r="M29" s="383"/>
      <c r="N29" s="383"/>
      <c r="O29" s="383"/>
      <c r="P29" s="403"/>
      <c r="Q29" s="382">
        <v>1950</v>
      </c>
      <c r="R29" s="383"/>
      <c r="S29" s="383"/>
      <c r="T29" s="383"/>
      <c r="U29" s="383"/>
      <c r="V29" s="403"/>
      <c r="W29" s="561"/>
      <c r="X29" s="562"/>
      <c r="Y29" s="563"/>
      <c r="Z29" s="381" t="s">
        <v>269</v>
      </c>
      <c r="AA29" s="359"/>
      <c r="AB29" s="359"/>
      <c r="AC29" s="359"/>
      <c r="AD29" s="359"/>
      <c r="AE29" s="359"/>
      <c r="AF29" s="359"/>
      <c r="AG29" s="360"/>
      <c r="AH29" s="382">
        <v>69</v>
      </c>
      <c r="AI29" s="383"/>
      <c r="AJ29" s="383"/>
      <c r="AK29" s="383"/>
      <c r="AL29" s="403"/>
      <c r="AM29" s="382">
        <v>198720</v>
      </c>
      <c r="AN29" s="383"/>
      <c r="AO29" s="383"/>
      <c r="AP29" s="383"/>
      <c r="AQ29" s="383"/>
      <c r="AR29" s="403"/>
      <c r="AS29" s="382">
        <v>2880</v>
      </c>
      <c r="AT29" s="383"/>
      <c r="AU29" s="383"/>
      <c r="AV29" s="383"/>
      <c r="AW29" s="383"/>
      <c r="AX29" s="384"/>
      <c r="AY29" s="567"/>
      <c r="AZ29" s="568"/>
      <c r="BA29" s="568"/>
      <c r="BB29" s="569"/>
      <c r="BC29" s="363" t="s">
        <v>270</v>
      </c>
      <c r="BD29" s="364"/>
      <c r="BE29" s="364"/>
      <c r="BF29" s="364"/>
      <c r="BG29" s="364"/>
      <c r="BH29" s="364"/>
      <c r="BI29" s="364"/>
      <c r="BJ29" s="364"/>
      <c r="BK29" s="364"/>
      <c r="BL29" s="364"/>
      <c r="BM29" s="365"/>
      <c r="BN29" s="366">
        <v>379922</v>
      </c>
      <c r="BO29" s="367"/>
      <c r="BP29" s="367"/>
      <c r="BQ29" s="367"/>
      <c r="BR29" s="367"/>
      <c r="BS29" s="367"/>
      <c r="BT29" s="367"/>
      <c r="BU29" s="368"/>
      <c r="BV29" s="366">
        <v>379805</v>
      </c>
      <c r="BW29" s="367"/>
      <c r="BX29" s="367"/>
      <c r="BY29" s="367"/>
      <c r="BZ29" s="367"/>
      <c r="CA29" s="367"/>
      <c r="CB29" s="367"/>
      <c r="CC29" s="368"/>
      <c r="CD29" s="17"/>
      <c r="CE29" s="543"/>
      <c r="CF29" s="543"/>
      <c r="CG29" s="543"/>
      <c r="CH29" s="543"/>
      <c r="CI29" s="543"/>
      <c r="CJ29" s="543"/>
      <c r="CK29" s="543"/>
      <c r="CL29" s="543"/>
      <c r="CM29" s="543"/>
      <c r="CN29" s="543"/>
      <c r="CO29" s="543"/>
      <c r="CP29" s="543"/>
      <c r="CQ29" s="543"/>
      <c r="CR29" s="543"/>
      <c r="CS29" s="544"/>
      <c r="CT29" s="372"/>
      <c r="CU29" s="373"/>
      <c r="CV29" s="373"/>
      <c r="CW29" s="373"/>
      <c r="CX29" s="373"/>
      <c r="CY29" s="373"/>
      <c r="CZ29" s="373"/>
      <c r="DA29" s="374"/>
      <c r="DB29" s="372"/>
      <c r="DC29" s="373"/>
      <c r="DD29" s="373"/>
      <c r="DE29" s="373"/>
      <c r="DF29" s="373"/>
      <c r="DG29" s="373"/>
      <c r="DH29" s="373"/>
      <c r="DI29" s="374"/>
    </row>
    <row r="30" spans="1:113" ht="18.75" customHeight="1" x14ac:dyDescent="0.15">
      <c r="A30" s="2"/>
      <c r="B30" s="484"/>
      <c r="C30" s="485"/>
      <c r="D30" s="486"/>
      <c r="E30" s="385"/>
      <c r="F30" s="386"/>
      <c r="G30" s="386"/>
      <c r="H30" s="386"/>
      <c r="I30" s="386"/>
      <c r="J30" s="386"/>
      <c r="K30" s="387"/>
      <c r="L30" s="471"/>
      <c r="M30" s="472"/>
      <c r="N30" s="472"/>
      <c r="O30" s="472"/>
      <c r="P30" s="473"/>
      <c r="Q30" s="471"/>
      <c r="R30" s="472"/>
      <c r="S30" s="472"/>
      <c r="T30" s="472"/>
      <c r="U30" s="472"/>
      <c r="V30" s="473"/>
      <c r="W30" s="474" t="s">
        <v>272</v>
      </c>
      <c r="X30" s="475"/>
      <c r="Y30" s="475"/>
      <c r="Z30" s="475"/>
      <c r="AA30" s="475"/>
      <c r="AB30" s="475"/>
      <c r="AC30" s="475"/>
      <c r="AD30" s="475"/>
      <c r="AE30" s="475"/>
      <c r="AF30" s="475"/>
      <c r="AG30" s="476"/>
      <c r="AH30" s="443">
        <v>95.3</v>
      </c>
      <c r="AI30" s="444"/>
      <c r="AJ30" s="444"/>
      <c r="AK30" s="444"/>
      <c r="AL30" s="444"/>
      <c r="AM30" s="444"/>
      <c r="AN30" s="444"/>
      <c r="AO30" s="444"/>
      <c r="AP30" s="444"/>
      <c r="AQ30" s="444"/>
      <c r="AR30" s="444"/>
      <c r="AS30" s="444"/>
      <c r="AT30" s="444"/>
      <c r="AU30" s="444"/>
      <c r="AV30" s="444"/>
      <c r="AW30" s="444"/>
      <c r="AX30" s="446"/>
      <c r="AY30" s="570"/>
      <c r="AZ30" s="571"/>
      <c r="BA30" s="571"/>
      <c r="BB30" s="572"/>
      <c r="BC30" s="463" t="s">
        <v>72</v>
      </c>
      <c r="BD30" s="464"/>
      <c r="BE30" s="464"/>
      <c r="BF30" s="464"/>
      <c r="BG30" s="464"/>
      <c r="BH30" s="464"/>
      <c r="BI30" s="464"/>
      <c r="BJ30" s="464"/>
      <c r="BK30" s="464"/>
      <c r="BL30" s="464"/>
      <c r="BM30" s="465"/>
      <c r="BN30" s="466">
        <v>831126</v>
      </c>
      <c r="BO30" s="467"/>
      <c r="BP30" s="467"/>
      <c r="BQ30" s="467"/>
      <c r="BR30" s="467"/>
      <c r="BS30" s="467"/>
      <c r="BT30" s="467"/>
      <c r="BU30" s="468"/>
      <c r="BV30" s="466">
        <v>760344</v>
      </c>
      <c r="BW30" s="467"/>
      <c r="BX30" s="467"/>
      <c r="BY30" s="467"/>
      <c r="BZ30" s="467"/>
      <c r="CA30" s="467"/>
      <c r="CB30" s="467"/>
      <c r="CC30" s="468"/>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15">
      <c r="A31" s="2"/>
      <c r="B31" s="4"/>
      <c r="DI31" s="36"/>
    </row>
    <row r="32" spans="1:113" ht="13.5" customHeight="1" x14ac:dyDescent="0.15">
      <c r="A32" s="2"/>
      <c r="B32" s="5"/>
      <c r="C32" s="477" t="s">
        <v>181</v>
      </c>
      <c r="D32" s="477"/>
      <c r="E32" s="477"/>
      <c r="F32" s="477"/>
      <c r="G32" s="477"/>
      <c r="H32" s="477"/>
      <c r="I32" s="477"/>
      <c r="J32" s="477"/>
      <c r="K32" s="477"/>
      <c r="L32" s="477"/>
      <c r="M32" s="477"/>
      <c r="N32" s="477"/>
      <c r="O32" s="477"/>
      <c r="P32" s="477"/>
      <c r="Q32" s="477"/>
      <c r="R32" s="477"/>
      <c r="S32" s="477"/>
      <c r="U32" s="370" t="s">
        <v>88</v>
      </c>
      <c r="V32" s="370"/>
      <c r="W32" s="370"/>
      <c r="X32" s="370"/>
      <c r="Y32" s="370"/>
      <c r="Z32" s="370"/>
      <c r="AA32" s="370"/>
      <c r="AB32" s="370"/>
      <c r="AC32" s="370"/>
      <c r="AD32" s="370"/>
      <c r="AE32" s="370"/>
      <c r="AF32" s="370"/>
      <c r="AG32" s="370"/>
      <c r="AH32" s="370"/>
      <c r="AI32" s="370"/>
      <c r="AJ32" s="370"/>
      <c r="AK32" s="370"/>
      <c r="AM32" s="370" t="s">
        <v>274</v>
      </c>
      <c r="AN32" s="370"/>
      <c r="AO32" s="370"/>
      <c r="AP32" s="370"/>
      <c r="AQ32" s="370"/>
      <c r="AR32" s="370"/>
      <c r="AS32" s="370"/>
      <c r="AT32" s="370"/>
      <c r="AU32" s="370"/>
      <c r="AV32" s="370"/>
      <c r="AW32" s="370"/>
      <c r="AX32" s="370"/>
      <c r="AY32" s="370"/>
      <c r="AZ32" s="370"/>
      <c r="BA32" s="370"/>
      <c r="BB32" s="370"/>
      <c r="BC32" s="370"/>
      <c r="BE32" s="370" t="s">
        <v>275</v>
      </c>
      <c r="BF32" s="370"/>
      <c r="BG32" s="370"/>
      <c r="BH32" s="370"/>
      <c r="BI32" s="370"/>
      <c r="BJ32" s="370"/>
      <c r="BK32" s="370"/>
      <c r="BL32" s="370"/>
      <c r="BM32" s="370"/>
      <c r="BN32" s="370"/>
      <c r="BO32" s="370"/>
      <c r="BP32" s="370"/>
      <c r="BQ32" s="370"/>
      <c r="BR32" s="370"/>
      <c r="BS32" s="370"/>
      <c r="BT32" s="370"/>
      <c r="BU32" s="370"/>
      <c r="BW32" s="370" t="s">
        <v>277</v>
      </c>
      <c r="BX32" s="370"/>
      <c r="BY32" s="370"/>
      <c r="BZ32" s="370"/>
      <c r="CA32" s="370"/>
      <c r="CB32" s="370"/>
      <c r="CC32" s="370"/>
      <c r="CD32" s="370"/>
      <c r="CE32" s="370"/>
      <c r="CF32" s="370"/>
      <c r="CG32" s="370"/>
      <c r="CH32" s="370"/>
      <c r="CI32" s="370"/>
      <c r="CJ32" s="370"/>
      <c r="CK32" s="370"/>
      <c r="CL32" s="370"/>
      <c r="CM32" s="370"/>
      <c r="CO32" s="370" t="s">
        <v>161</v>
      </c>
      <c r="CP32" s="370"/>
      <c r="CQ32" s="370"/>
      <c r="CR32" s="370"/>
      <c r="CS32" s="370"/>
      <c r="CT32" s="370"/>
      <c r="CU32" s="370"/>
      <c r="CV32" s="370"/>
      <c r="CW32" s="370"/>
      <c r="CX32" s="370"/>
      <c r="CY32" s="370"/>
      <c r="CZ32" s="370"/>
      <c r="DA32" s="370"/>
      <c r="DB32" s="370"/>
      <c r="DC32" s="370"/>
      <c r="DD32" s="370"/>
      <c r="DE32" s="370"/>
      <c r="DI32" s="36"/>
    </row>
    <row r="33" spans="1:113" ht="13.5" customHeight="1" x14ac:dyDescent="0.15">
      <c r="A33" s="2"/>
      <c r="B33" s="5"/>
      <c r="C33" s="487" t="s">
        <v>115</v>
      </c>
      <c r="D33" s="487"/>
      <c r="E33" s="488" t="s">
        <v>278</v>
      </c>
      <c r="F33" s="488"/>
      <c r="G33" s="488"/>
      <c r="H33" s="488"/>
      <c r="I33" s="488"/>
      <c r="J33" s="488"/>
      <c r="K33" s="488"/>
      <c r="L33" s="488"/>
      <c r="M33" s="488"/>
      <c r="N33" s="488"/>
      <c r="O33" s="488"/>
      <c r="P33" s="488"/>
      <c r="Q33" s="488"/>
      <c r="R33" s="488"/>
      <c r="S33" s="488"/>
      <c r="T33" s="12"/>
      <c r="U33" s="487" t="s">
        <v>115</v>
      </c>
      <c r="V33" s="487"/>
      <c r="W33" s="488" t="s">
        <v>278</v>
      </c>
      <c r="X33" s="488"/>
      <c r="Y33" s="488"/>
      <c r="Z33" s="488"/>
      <c r="AA33" s="488"/>
      <c r="AB33" s="488"/>
      <c r="AC33" s="488"/>
      <c r="AD33" s="488"/>
      <c r="AE33" s="488"/>
      <c r="AF33" s="488"/>
      <c r="AG33" s="488"/>
      <c r="AH33" s="488"/>
      <c r="AI33" s="488"/>
      <c r="AJ33" s="488"/>
      <c r="AK33" s="488"/>
      <c r="AL33" s="12"/>
      <c r="AM33" s="487" t="s">
        <v>115</v>
      </c>
      <c r="AN33" s="487"/>
      <c r="AO33" s="488" t="s">
        <v>278</v>
      </c>
      <c r="AP33" s="488"/>
      <c r="AQ33" s="488"/>
      <c r="AR33" s="488"/>
      <c r="AS33" s="488"/>
      <c r="AT33" s="488"/>
      <c r="AU33" s="488"/>
      <c r="AV33" s="488"/>
      <c r="AW33" s="488"/>
      <c r="AX33" s="488"/>
      <c r="AY33" s="488"/>
      <c r="AZ33" s="488"/>
      <c r="BA33" s="488"/>
      <c r="BB33" s="488"/>
      <c r="BC33" s="488"/>
      <c r="BD33" s="8"/>
      <c r="BE33" s="488" t="s">
        <v>280</v>
      </c>
      <c r="BF33" s="488"/>
      <c r="BG33" s="488" t="s">
        <v>162</v>
      </c>
      <c r="BH33" s="488"/>
      <c r="BI33" s="488"/>
      <c r="BJ33" s="488"/>
      <c r="BK33" s="488"/>
      <c r="BL33" s="488"/>
      <c r="BM33" s="488"/>
      <c r="BN33" s="488"/>
      <c r="BO33" s="488"/>
      <c r="BP33" s="488"/>
      <c r="BQ33" s="488"/>
      <c r="BR33" s="488"/>
      <c r="BS33" s="488"/>
      <c r="BT33" s="488"/>
      <c r="BU33" s="488"/>
      <c r="BV33" s="8"/>
      <c r="BW33" s="487" t="s">
        <v>280</v>
      </c>
      <c r="BX33" s="487"/>
      <c r="BY33" s="488" t="s">
        <v>105</v>
      </c>
      <c r="BZ33" s="488"/>
      <c r="CA33" s="488"/>
      <c r="CB33" s="488"/>
      <c r="CC33" s="488"/>
      <c r="CD33" s="488"/>
      <c r="CE33" s="488"/>
      <c r="CF33" s="488"/>
      <c r="CG33" s="488"/>
      <c r="CH33" s="488"/>
      <c r="CI33" s="488"/>
      <c r="CJ33" s="488"/>
      <c r="CK33" s="488"/>
      <c r="CL33" s="488"/>
      <c r="CM33" s="488"/>
      <c r="CN33" s="12"/>
      <c r="CO33" s="487" t="s">
        <v>115</v>
      </c>
      <c r="CP33" s="487"/>
      <c r="CQ33" s="488" t="s">
        <v>281</v>
      </c>
      <c r="CR33" s="488"/>
      <c r="CS33" s="488"/>
      <c r="CT33" s="488"/>
      <c r="CU33" s="488"/>
      <c r="CV33" s="488"/>
      <c r="CW33" s="488"/>
      <c r="CX33" s="488"/>
      <c r="CY33" s="488"/>
      <c r="CZ33" s="488"/>
      <c r="DA33" s="488"/>
      <c r="DB33" s="488"/>
      <c r="DC33" s="488"/>
      <c r="DD33" s="488"/>
      <c r="DE33" s="488"/>
      <c r="DF33" s="12"/>
      <c r="DG33" s="489" t="s">
        <v>82</v>
      </c>
      <c r="DH33" s="489"/>
      <c r="DI33" s="19"/>
    </row>
    <row r="34" spans="1:113" ht="32.25" customHeight="1" x14ac:dyDescent="0.15">
      <c r="A34" s="2"/>
      <c r="B34" s="5"/>
      <c r="C34" s="490">
        <f>IF(E34="","",1)</f>
        <v>1</v>
      </c>
      <c r="D34" s="490"/>
      <c r="E34" s="491" t="str">
        <f>IF('各会計、関係団体の財政状況及び健全化判断比率'!B7="","",'各会計、関係団体の財政状況及び健全化判断比率'!B7)</f>
        <v>一般会計</v>
      </c>
      <c r="F34" s="491"/>
      <c r="G34" s="491"/>
      <c r="H34" s="491"/>
      <c r="I34" s="491"/>
      <c r="J34" s="491"/>
      <c r="K34" s="491"/>
      <c r="L34" s="491"/>
      <c r="M34" s="491"/>
      <c r="N34" s="491"/>
      <c r="O34" s="491"/>
      <c r="P34" s="491"/>
      <c r="Q34" s="491"/>
      <c r="R34" s="491"/>
      <c r="S34" s="491"/>
      <c r="T34" s="2"/>
      <c r="U34" s="490">
        <f>IF(W34="","",MAX(C34:D43)+1)</f>
        <v>4</v>
      </c>
      <c r="V34" s="490"/>
      <c r="W34" s="491" t="str">
        <f>IF('各会計、関係団体の財政状況及び健全化判断比率'!B28="","",'各会計、関係団体の財政状況及び健全化判断比率'!B28)</f>
        <v>勝浦町国民健康保険特別会計</v>
      </c>
      <c r="X34" s="491"/>
      <c r="Y34" s="491"/>
      <c r="Z34" s="491"/>
      <c r="AA34" s="491"/>
      <c r="AB34" s="491"/>
      <c r="AC34" s="491"/>
      <c r="AD34" s="491"/>
      <c r="AE34" s="491"/>
      <c r="AF34" s="491"/>
      <c r="AG34" s="491"/>
      <c r="AH34" s="491"/>
      <c r="AI34" s="491"/>
      <c r="AJ34" s="491"/>
      <c r="AK34" s="491"/>
      <c r="AL34" s="2"/>
      <c r="AM34" s="490">
        <f>IF(AO34="","",MAX(C34:D43,U34:V43)+1)</f>
        <v>7</v>
      </c>
      <c r="AN34" s="490"/>
      <c r="AO34" s="491" t="str">
        <f>IF('各会計、関係団体の財政状況及び健全化判断比率'!B31="","",'各会計、関係団体の財政状況及び健全化判断比率'!B31)</f>
        <v>勝浦町病院事業会計</v>
      </c>
      <c r="AP34" s="491"/>
      <c r="AQ34" s="491"/>
      <c r="AR34" s="491"/>
      <c r="AS34" s="491"/>
      <c r="AT34" s="491"/>
      <c r="AU34" s="491"/>
      <c r="AV34" s="491"/>
      <c r="AW34" s="491"/>
      <c r="AX34" s="491"/>
      <c r="AY34" s="491"/>
      <c r="AZ34" s="491"/>
      <c r="BA34" s="491"/>
      <c r="BB34" s="491"/>
      <c r="BC34" s="491"/>
      <c r="BD34" s="2"/>
      <c r="BE34" s="490" t="str">
        <f>IF(BG34="","",MAX(C34:D43,U34:V43,AM34:AN43)+1)</f>
        <v/>
      </c>
      <c r="BF34" s="490"/>
      <c r="BG34" s="491"/>
      <c r="BH34" s="491"/>
      <c r="BI34" s="491"/>
      <c r="BJ34" s="491"/>
      <c r="BK34" s="491"/>
      <c r="BL34" s="491"/>
      <c r="BM34" s="491"/>
      <c r="BN34" s="491"/>
      <c r="BO34" s="491"/>
      <c r="BP34" s="491"/>
      <c r="BQ34" s="491"/>
      <c r="BR34" s="491"/>
      <c r="BS34" s="491"/>
      <c r="BT34" s="491"/>
      <c r="BU34" s="491"/>
      <c r="BV34" s="2"/>
      <c r="BW34" s="490">
        <f>IF(BY34="","",MAX(C34:D43,U34:V43,AM34:AN43,BE34:BF43)+1)</f>
        <v>10</v>
      </c>
      <c r="BX34" s="490"/>
      <c r="BY34" s="491" t="str">
        <f>IF('各会計、関係団体の財政状況及び健全化判断比率'!B68="","",'各会計、関係団体の財政状況及び健全化判断比率'!B68)</f>
        <v>小松島市外三町村衛生組合</v>
      </c>
      <c r="BZ34" s="491"/>
      <c r="CA34" s="491"/>
      <c r="CB34" s="491"/>
      <c r="CC34" s="491"/>
      <c r="CD34" s="491"/>
      <c r="CE34" s="491"/>
      <c r="CF34" s="491"/>
      <c r="CG34" s="491"/>
      <c r="CH34" s="491"/>
      <c r="CI34" s="491"/>
      <c r="CJ34" s="491"/>
      <c r="CK34" s="491"/>
      <c r="CL34" s="491"/>
      <c r="CM34" s="491"/>
      <c r="CN34" s="2"/>
      <c r="CO34" s="490" t="str">
        <f>IF(CQ34="","",MAX(C34:D43,U34:V43,AM34:AN43,BE34:BF43,BW34:BX43)+1)</f>
        <v/>
      </c>
      <c r="CP34" s="490"/>
      <c r="CQ34" s="491" t="str">
        <f>IF('各会計、関係団体の財政状況及び健全化判断比率'!BS7="","",'各会計、関係団体の財政状況及び健全化判断比率'!BS7)</f>
        <v/>
      </c>
      <c r="CR34" s="491"/>
      <c r="CS34" s="491"/>
      <c r="CT34" s="491"/>
      <c r="CU34" s="491"/>
      <c r="CV34" s="491"/>
      <c r="CW34" s="491"/>
      <c r="CX34" s="491"/>
      <c r="CY34" s="491"/>
      <c r="CZ34" s="491"/>
      <c r="DA34" s="491"/>
      <c r="DB34" s="491"/>
      <c r="DC34" s="491"/>
      <c r="DD34" s="491"/>
      <c r="DE34" s="491"/>
      <c r="DG34" s="492" t="str">
        <f>IF('各会計、関係団体の財政状況及び健全化判断比率'!BR7="","",'各会計、関係団体の財政状況及び健全化判断比率'!BR7)</f>
        <v/>
      </c>
      <c r="DH34" s="492"/>
      <c r="DI34" s="19"/>
    </row>
    <row r="35" spans="1:113" ht="32.25" customHeight="1" x14ac:dyDescent="0.15">
      <c r="A35" s="2"/>
      <c r="B35" s="5"/>
      <c r="C35" s="490">
        <f t="shared" ref="C35:C43" si="0">IF(E35="","",C34+1)</f>
        <v>2</v>
      </c>
      <c r="D35" s="490"/>
      <c r="E35" s="491" t="str">
        <f>IF('各会計、関係団体の財政状況及び健全化判断比率'!B8="","",'各会計、関係団体の財政状況及び健全化判断比率'!B8)</f>
        <v>勝浦町住宅新築資金等貸付特別会計</v>
      </c>
      <c r="F35" s="491"/>
      <c r="G35" s="491"/>
      <c r="H35" s="491"/>
      <c r="I35" s="491"/>
      <c r="J35" s="491"/>
      <c r="K35" s="491"/>
      <c r="L35" s="491"/>
      <c r="M35" s="491"/>
      <c r="N35" s="491"/>
      <c r="O35" s="491"/>
      <c r="P35" s="491"/>
      <c r="Q35" s="491"/>
      <c r="R35" s="491"/>
      <c r="S35" s="491"/>
      <c r="T35" s="2"/>
      <c r="U35" s="490">
        <f t="shared" ref="U35:U43" si="1">IF(W35="","",U34+1)</f>
        <v>5</v>
      </c>
      <c r="V35" s="490"/>
      <c r="W35" s="491" t="str">
        <f>IF('各会計、関係団体の財政状況及び健全化判断比率'!B29="","",'各会計、関係団体の財政状況及び健全化判断比率'!B29)</f>
        <v>勝浦町介護保険特別会計</v>
      </c>
      <c r="X35" s="491"/>
      <c r="Y35" s="491"/>
      <c r="Z35" s="491"/>
      <c r="AA35" s="491"/>
      <c r="AB35" s="491"/>
      <c r="AC35" s="491"/>
      <c r="AD35" s="491"/>
      <c r="AE35" s="491"/>
      <c r="AF35" s="491"/>
      <c r="AG35" s="491"/>
      <c r="AH35" s="491"/>
      <c r="AI35" s="491"/>
      <c r="AJ35" s="491"/>
      <c r="AK35" s="491"/>
      <c r="AL35" s="2"/>
      <c r="AM35" s="490">
        <f t="shared" ref="AM35:AM43" si="2">IF(AO35="","",AM34+1)</f>
        <v>8</v>
      </c>
      <c r="AN35" s="490"/>
      <c r="AO35" s="491" t="str">
        <f>IF('各会計、関係団体の財政状況及び健全化判断比率'!B32="","",'各会計、関係団体の財政状況及び健全化判断比率'!B32)</f>
        <v>勝浦町簡易水道事業会計</v>
      </c>
      <c r="AP35" s="491"/>
      <c r="AQ35" s="491"/>
      <c r="AR35" s="491"/>
      <c r="AS35" s="491"/>
      <c r="AT35" s="491"/>
      <c r="AU35" s="491"/>
      <c r="AV35" s="491"/>
      <c r="AW35" s="491"/>
      <c r="AX35" s="491"/>
      <c r="AY35" s="491"/>
      <c r="AZ35" s="491"/>
      <c r="BA35" s="491"/>
      <c r="BB35" s="491"/>
      <c r="BC35" s="491"/>
      <c r="BD35" s="2"/>
      <c r="BE35" s="490" t="str">
        <f t="shared" ref="BE35:BE43" si="3">IF(BG35="","",BE34+1)</f>
        <v/>
      </c>
      <c r="BF35" s="490"/>
      <c r="BG35" s="491"/>
      <c r="BH35" s="491"/>
      <c r="BI35" s="491"/>
      <c r="BJ35" s="491"/>
      <c r="BK35" s="491"/>
      <c r="BL35" s="491"/>
      <c r="BM35" s="491"/>
      <c r="BN35" s="491"/>
      <c r="BO35" s="491"/>
      <c r="BP35" s="491"/>
      <c r="BQ35" s="491"/>
      <c r="BR35" s="491"/>
      <c r="BS35" s="491"/>
      <c r="BT35" s="491"/>
      <c r="BU35" s="491"/>
      <c r="BV35" s="2"/>
      <c r="BW35" s="490">
        <f t="shared" ref="BW35:BW43" si="4">IF(BY35="","",BW34+1)</f>
        <v>11</v>
      </c>
      <c r="BX35" s="490"/>
      <c r="BY35" s="491" t="str">
        <f>IF('各会計、関係団体の財政状況及び健全化判断比率'!B69="","",'各会計、関係団体の財政状況及び健全化判断比率'!B69)</f>
        <v>徳島県市町村総合事務組合</v>
      </c>
      <c r="BZ35" s="491"/>
      <c r="CA35" s="491"/>
      <c r="CB35" s="491"/>
      <c r="CC35" s="491"/>
      <c r="CD35" s="491"/>
      <c r="CE35" s="491"/>
      <c r="CF35" s="491"/>
      <c r="CG35" s="491"/>
      <c r="CH35" s="491"/>
      <c r="CI35" s="491"/>
      <c r="CJ35" s="491"/>
      <c r="CK35" s="491"/>
      <c r="CL35" s="491"/>
      <c r="CM35" s="491"/>
      <c r="CN35" s="2"/>
      <c r="CO35" s="490" t="str">
        <f t="shared" ref="CO35:CO43" si="5">IF(CQ35="","",CO34+1)</f>
        <v/>
      </c>
      <c r="CP35" s="490"/>
      <c r="CQ35" s="491" t="str">
        <f>IF('各会計、関係団体の財政状況及び健全化判断比率'!BS8="","",'各会計、関係団体の財政状況及び健全化判断比率'!BS8)</f>
        <v/>
      </c>
      <c r="CR35" s="491"/>
      <c r="CS35" s="491"/>
      <c r="CT35" s="491"/>
      <c r="CU35" s="491"/>
      <c r="CV35" s="491"/>
      <c r="CW35" s="491"/>
      <c r="CX35" s="491"/>
      <c r="CY35" s="491"/>
      <c r="CZ35" s="491"/>
      <c r="DA35" s="491"/>
      <c r="DB35" s="491"/>
      <c r="DC35" s="491"/>
      <c r="DD35" s="491"/>
      <c r="DE35" s="491"/>
      <c r="DG35" s="492" t="str">
        <f>IF('各会計、関係団体の財政状況及び健全化判断比率'!BR8="","",'各会計、関係団体の財政状況及び健全化判断比率'!BR8)</f>
        <v/>
      </c>
      <c r="DH35" s="492"/>
      <c r="DI35" s="19"/>
    </row>
    <row r="36" spans="1:113" ht="32.25" customHeight="1" x14ac:dyDescent="0.15">
      <c r="A36" s="2"/>
      <c r="B36" s="5"/>
      <c r="C36" s="490">
        <f t="shared" si="0"/>
        <v>3</v>
      </c>
      <c r="D36" s="490"/>
      <c r="E36" s="491" t="str">
        <f>IF('各会計、関係団体の財政状況及び健全化判断比率'!B9="","",'各会計、関係団体の財政状況及び健全化判断比率'!B9)</f>
        <v>勝浦町物産販売特別会計</v>
      </c>
      <c r="F36" s="491"/>
      <c r="G36" s="491"/>
      <c r="H36" s="491"/>
      <c r="I36" s="491"/>
      <c r="J36" s="491"/>
      <c r="K36" s="491"/>
      <c r="L36" s="491"/>
      <c r="M36" s="491"/>
      <c r="N36" s="491"/>
      <c r="O36" s="491"/>
      <c r="P36" s="491"/>
      <c r="Q36" s="491"/>
      <c r="R36" s="491"/>
      <c r="S36" s="491"/>
      <c r="T36" s="2"/>
      <c r="U36" s="490">
        <f t="shared" si="1"/>
        <v>6</v>
      </c>
      <c r="V36" s="490"/>
      <c r="W36" s="491" t="str">
        <f>IF('各会計、関係団体の財政状況及び健全化判断比率'!B30="","",'各会計、関係団体の財政状況及び健全化判断比率'!B30)</f>
        <v>勝浦町後期高齢者医療特別会計</v>
      </c>
      <c r="X36" s="491"/>
      <c r="Y36" s="491"/>
      <c r="Z36" s="491"/>
      <c r="AA36" s="491"/>
      <c r="AB36" s="491"/>
      <c r="AC36" s="491"/>
      <c r="AD36" s="491"/>
      <c r="AE36" s="491"/>
      <c r="AF36" s="491"/>
      <c r="AG36" s="491"/>
      <c r="AH36" s="491"/>
      <c r="AI36" s="491"/>
      <c r="AJ36" s="491"/>
      <c r="AK36" s="491"/>
      <c r="AL36" s="2"/>
      <c r="AM36" s="490">
        <f t="shared" si="2"/>
        <v>9</v>
      </c>
      <c r="AN36" s="490"/>
      <c r="AO36" s="491" t="str">
        <f>IF('各会計、関係団体の財政状況及び健全化判断比率'!B33="","",'各会計、関係団体の財政状況及び健全化判断比率'!B33)</f>
        <v>勝浦町農業集落排水事業</v>
      </c>
      <c r="AP36" s="491"/>
      <c r="AQ36" s="491"/>
      <c r="AR36" s="491"/>
      <c r="AS36" s="491"/>
      <c r="AT36" s="491"/>
      <c r="AU36" s="491"/>
      <c r="AV36" s="491"/>
      <c r="AW36" s="491"/>
      <c r="AX36" s="491"/>
      <c r="AY36" s="491"/>
      <c r="AZ36" s="491"/>
      <c r="BA36" s="491"/>
      <c r="BB36" s="491"/>
      <c r="BC36" s="491"/>
      <c r="BD36" s="2"/>
      <c r="BE36" s="490" t="str">
        <f t="shared" si="3"/>
        <v/>
      </c>
      <c r="BF36" s="490"/>
      <c r="BG36" s="491"/>
      <c r="BH36" s="491"/>
      <c r="BI36" s="491"/>
      <c r="BJ36" s="491"/>
      <c r="BK36" s="491"/>
      <c r="BL36" s="491"/>
      <c r="BM36" s="491"/>
      <c r="BN36" s="491"/>
      <c r="BO36" s="491"/>
      <c r="BP36" s="491"/>
      <c r="BQ36" s="491"/>
      <c r="BR36" s="491"/>
      <c r="BS36" s="491"/>
      <c r="BT36" s="491"/>
      <c r="BU36" s="491"/>
      <c r="BV36" s="2"/>
      <c r="BW36" s="490">
        <f t="shared" si="4"/>
        <v>12</v>
      </c>
      <c r="BX36" s="490"/>
      <c r="BY36" s="491" t="str">
        <f>IF('各会計、関係団体の財政状況及び健全化判断比率'!B70="","",'各会計、関係団体の財政状況及び健全化判断比率'!B70)</f>
        <v>徳島県後期高齢者医療広域連合</v>
      </c>
      <c r="BZ36" s="491"/>
      <c r="CA36" s="491"/>
      <c r="CB36" s="491"/>
      <c r="CC36" s="491"/>
      <c r="CD36" s="491"/>
      <c r="CE36" s="491"/>
      <c r="CF36" s="491"/>
      <c r="CG36" s="491"/>
      <c r="CH36" s="491"/>
      <c r="CI36" s="491"/>
      <c r="CJ36" s="491"/>
      <c r="CK36" s="491"/>
      <c r="CL36" s="491"/>
      <c r="CM36" s="491"/>
      <c r="CN36" s="2"/>
      <c r="CO36" s="490" t="str">
        <f t="shared" si="5"/>
        <v/>
      </c>
      <c r="CP36" s="490"/>
      <c r="CQ36" s="491" t="str">
        <f>IF('各会計、関係団体の財政状況及び健全化判断比率'!BS9="","",'各会計、関係団体の財政状況及び健全化判断比率'!BS9)</f>
        <v/>
      </c>
      <c r="CR36" s="491"/>
      <c r="CS36" s="491"/>
      <c r="CT36" s="491"/>
      <c r="CU36" s="491"/>
      <c r="CV36" s="491"/>
      <c r="CW36" s="491"/>
      <c r="CX36" s="491"/>
      <c r="CY36" s="491"/>
      <c r="CZ36" s="491"/>
      <c r="DA36" s="491"/>
      <c r="DB36" s="491"/>
      <c r="DC36" s="491"/>
      <c r="DD36" s="491"/>
      <c r="DE36" s="491"/>
      <c r="DG36" s="492" t="str">
        <f>IF('各会計、関係団体の財政状況及び健全化判断比率'!BR9="","",'各会計、関係団体の財政状況及び健全化判断比率'!BR9)</f>
        <v/>
      </c>
      <c r="DH36" s="492"/>
      <c r="DI36" s="19"/>
    </row>
    <row r="37" spans="1:113" ht="32.25" customHeight="1" x14ac:dyDescent="0.15">
      <c r="A37" s="2"/>
      <c r="B37" s="5"/>
      <c r="C37" s="490" t="str">
        <f t="shared" si="0"/>
        <v/>
      </c>
      <c r="D37" s="490"/>
      <c r="E37" s="491" t="str">
        <f>IF('各会計、関係団体の財政状況及び健全化判断比率'!B10="","",'各会計、関係団体の財政状況及び健全化判断比率'!B10)</f>
        <v/>
      </c>
      <c r="F37" s="491"/>
      <c r="G37" s="491"/>
      <c r="H37" s="491"/>
      <c r="I37" s="491"/>
      <c r="J37" s="491"/>
      <c r="K37" s="491"/>
      <c r="L37" s="491"/>
      <c r="M37" s="491"/>
      <c r="N37" s="491"/>
      <c r="O37" s="491"/>
      <c r="P37" s="491"/>
      <c r="Q37" s="491"/>
      <c r="R37" s="491"/>
      <c r="S37" s="491"/>
      <c r="T37" s="2"/>
      <c r="U37" s="490" t="str">
        <f t="shared" si="1"/>
        <v/>
      </c>
      <c r="V37" s="490"/>
      <c r="W37" s="491"/>
      <c r="X37" s="491"/>
      <c r="Y37" s="491"/>
      <c r="Z37" s="491"/>
      <c r="AA37" s="491"/>
      <c r="AB37" s="491"/>
      <c r="AC37" s="491"/>
      <c r="AD37" s="491"/>
      <c r="AE37" s="491"/>
      <c r="AF37" s="491"/>
      <c r="AG37" s="491"/>
      <c r="AH37" s="491"/>
      <c r="AI37" s="491"/>
      <c r="AJ37" s="491"/>
      <c r="AK37" s="491"/>
      <c r="AL37" s="2"/>
      <c r="AM37" s="490" t="str">
        <f t="shared" si="2"/>
        <v/>
      </c>
      <c r="AN37" s="490"/>
      <c r="AO37" s="491"/>
      <c r="AP37" s="491"/>
      <c r="AQ37" s="491"/>
      <c r="AR37" s="491"/>
      <c r="AS37" s="491"/>
      <c r="AT37" s="491"/>
      <c r="AU37" s="491"/>
      <c r="AV37" s="491"/>
      <c r="AW37" s="491"/>
      <c r="AX37" s="491"/>
      <c r="AY37" s="491"/>
      <c r="AZ37" s="491"/>
      <c r="BA37" s="491"/>
      <c r="BB37" s="491"/>
      <c r="BC37" s="491"/>
      <c r="BD37" s="2"/>
      <c r="BE37" s="490" t="str">
        <f t="shared" si="3"/>
        <v/>
      </c>
      <c r="BF37" s="490"/>
      <c r="BG37" s="491"/>
      <c r="BH37" s="491"/>
      <c r="BI37" s="491"/>
      <c r="BJ37" s="491"/>
      <c r="BK37" s="491"/>
      <c r="BL37" s="491"/>
      <c r="BM37" s="491"/>
      <c r="BN37" s="491"/>
      <c r="BO37" s="491"/>
      <c r="BP37" s="491"/>
      <c r="BQ37" s="491"/>
      <c r="BR37" s="491"/>
      <c r="BS37" s="491"/>
      <c r="BT37" s="491"/>
      <c r="BU37" s="491"/>
      <c r="BV37" s="2"/>
      <c r="BW37" s="490">
        <f t="shared" si="4"/>
        <v>13</v>
      </c>
      <c r="BX37" s="490"/>
      <c r="BY37" s="491" t="str">
        <f>IF('各会計、関係団体の財政状況及び健全化判断比率'!B71="","",'各会計、関係団体の財政状況及び健全化判断比率'!B71)</f>
        <v>徳島県市町村議会議員公務災害補償等組合</v>
      </c>
      <c r="BZ37" s="491"/>
      <c r="CA37" s="491"/>
      <c r="CB37" s="491"/>
      <c r="CC37" s="491"/>
      <c r="CD37" s="491"/>
      <c r="CE37" s="491"/>
      <c r="CF37" s="491"/>
      <c r="CG37" s="491"/>
      <c r="CH37" s="491"/>
      <c r="CI37" s="491"/>
      <c r="CJ37" s="491"/>
      <c r="CK37" s="491"/>
      <c r="CL37" s="491"/>
      <c r="CM37" s="491"/>
      <c r="CN37" s="2"/>
      <c r="CO37" s="490" t="str">
        <f t="shared" si="5"/>
        <v/>
      </c>
      <c r="CP37" s="490"/>
      <c r="CQ37" s="491" t="str">
        <f>IF('各会計、関係団体の財政状況及び健全化判断比率'!BS10="","",'各会計、関係団体の財政状況及び健全化判断比率'!BS10)</f>
        <v/>
      </c>
      <c r="CR37" s="491"/>
      <c r="CS37" s="491"/>
      <c r="CT37" s="491"/>
      <c r="CU37" s="491"/>
      <c r="CV37" s="491"/>
      <c r="CW37" s="491"/>
      <c r="CX37" s="491"/>
      <c r="CY37" s="491"/>
      <c r="CZ37" s="491"/>
      <c r="DA37" s="491"/>
      <c r="DB37" s="491"/>
      <c r="DC37" s="491"/>
      <c r="DD37" s="491"/>
      <c r="DE37" s="491"/>
      <c r="DG37" s="492" t="str">
        <f>IF('各会計、関係団体の財政状況及び健全化判断比率'!BR10="","",'各会計、関係団体の財政状況及び健全化判断比率'!BR10)</f>
        <v/>
      </c>
      <c r="DH37" s="492"/>
      <c r="DI37" s="19"/>
    </row>
    <row r="38" spans="1:113" ht="32.25" customHeight="1" x14ac:dyDescent="0.15">
      <c r="A38" s="2"/>
      <c r="B38" s="5"/>
      <c r="C38" s="490" t="str">
        <f t="shared" si="0"/>
        <v/>
      </c>
      <c r="D38" s="490"/>
      <c r="E38" s="491" t="str">
        <f>IF('各会計、関係団体の財政状況及び健全化判断比率'!B11="","",'各会計、関係団体の財政状況及び健全化判断比率'!B11)</f>
        <v/>
      </c>
      <c r="F38" s="491"/>
      <c r="G38" s="491"/>
      <c r="H38" s="491"/>
      <c r="I38" s="491"/>
      <c r="J38" s="491"/>
      <c r="K38" s="491"/>
      <c r="L38" s="491"/>
      <c r="M38" s="491"/>
      <c r="N38" s="491"/>
      <c r="O38" s="491"/>
      <c r="P38" s="491"/>
      <c r="Q38" s="491"/>
      <c r="R38" s="491"/>
      <c r="S38" s="491"/>
      <c r="T38" s="2"/>
      <c r="U38" s="490" t="str">
        <f t="shared" si="1"/>
        <v/>
      </c>
      <c r="V38" s="490"/>
      <c r="W38" s="491"/>
      <c r="X38" s="491"/>
      <c r="Y38" s="491"/>
      <c r="Z38" s="491"/>
      <c r="AA38" s="491"/>
      <c r="AB38" s="491"/>
      <c r="AC38" s="491"/>
      <c r="AD38" s="491"/>
      <c r="AE38" s="491"/>
      <c r="AF38" s="491"/>
      <c r="AG38" s="491"/>
      <c r="AH38" s="491"/>
      <c r="AI38" s="491"/>
      <c r="AJ38" s="491"/>
      <c r="AK38" s="491"/>
      <c r="AL38" s="2"/>
      <c r="AM38" s="490" t="str">
        <f t="shared" si="2"/>
        <v/>
      </c>
      <c r="AN38" s="490"/>
      <c r="AO38" s="491"/>
      <c r="AP38" s="491"/>
      <c r="AQ38" s="491"/>
      <c r="AR38" s="491"/>
      <c r="AS38" s="491"/>
      <c r="AT38" s="491"/>
      <c r="AU38" s="491"/>
      <c r="AV38" s="491"/>
      <c r="AW38" s="491"/>
      <c r="AX38" s="491"/>
      <c r="AY38" s="491"/>
      <c r="AZ38" s="491"/>
      <c r="BA38" s="491"/>
      <c r="BB38" s="491"/>
      <c r="BC38" s="491"/>
      <c r="BD38" s="2"/>
      <c r="BE38" s="490" t="str">
        <f t="shared" si="3"/>
        <v/>
      </c>
      <c r="BF38" s="490"/>
      <c r="BG38" s="491"/>
      <c r="BH38" s="491"/>
      <c r="BI38" s="491"/>
      <c r="BJ38" s="491"/>
      <c r="BK38" s="491"/>
      <c r="BL38" s="491"/>
      <c r="BM38" s="491"/>
      <c r="BN38" s="491"/>
      <c r="BO38" s="491"/>
      <c r="BP38" s="491"/>
      <c r="BQ38" s="491"/>
      <c r="BR38" s="491"/>
      <c r="BS38" s="491"/>
      <c r="BT38" s="491"/>
      <c r="BU38" s="491"/>
      <c r="BV38" s="2"/>
      <c r="BW38" s="490" t="str">
        <f t="shared" si="4"/>
        <v/>
      </c>
      <c r="BX38" s="490"/>
      <c r="BY38" s="491" t="str">
        <f>IF('各会計、関係団体の財政状況及び健全化判断比率'!B72="","",'各会計、関係団体の財政状況及び健全化判断比率'!B72)</f>
        <v/>
      </c>
      <c r="BZ38" s="491"/>
      <c r="CA38" s="491"/>
      <c r="CB38" s="491"/>
      <c r="CC38" s="491"/>
      <c r="CD38" s="491"/>
      <c r="CE38" s="491"/>
      <c r="CF38" s="491"/>
      <c r="CG38" s="491"/>
      <c r="CH38" s="491"/>
      <c r="CI38" s="491"/>
      <c r="CJ38" s="491"/>
      <c r="CK38" s="491"/>
      <c r="CL38" s="491"/>
      <c r="CM38" s="491"/>
      <c r="CN38" s="2"/>
      <c r="CO38" s="490" t="str">
        <f t="shared" si="5"/>
        <v/>
      </c>
      <c r="CP38" s="490"/>
      <c r="CQ38" s="491" t="str">
        <f>IF('各会計、関係団体の財政状況及び健全化判断比率'!BS11="","",'各会計、関係団体の財政状況及び健全化判断比率'!BS11)</f>
        <v/>
      </c>
      <c r="CR38" s="491"/>
      <c r="CS38" s="491"/>
      <c r="CT38" s="491"/>
      <c r="CU38" s="491"/>
      <c r="CV38" s="491"/>
      <c r="CW38" s="491"/>
      <c r="CX38" s="491"/>
      <c r="CY38" s="491"/>
      <c r="CZ38" s="491"/>
      <c r="DA38" s="491"/>
      <c r="DB38" s="491"/>
      <c r="DC38" s="491"/>
      <c r="DD38" s="491"/>
      <c r="DE38" s="491"/>
      <c r="DG38" s="492" t="str">
        <f>IF('各会計、関係団体の財政状況及び健全化判断比率'!BR11="","",'各会計、関係団体の財政状況及び健全化判断比率'!BR11)</f>
        <v/>
      </c>
      <c r="DH38" s="492"/>
      <c r="DI38" s="19"/>
    </row>
    <row r="39" spans="1:113" ht="32.25" customHeight="1" x14ac:dyDescent="0.15">
      <c r="A39" s="2"/>
      <c r="B39" s="5"/>
      <c r="C39" s="490" t="str">
        <f t="shared" si="0"/>
        <v/>
      </c>
      <c r="D39" s="490"/>
      <c r="E39" s="491" t="str">
        <f>IF('各会計、関係団体の財政状況及び健全化判断比率'!B12="","",'各会計、関係団体の財政状況及び健全化判断比率'!B12)</f>
        <v/>
      </c>
      <c r="F39" s="491"/>
      <c r="G39" s="491"/>
      <c r="H39" s="491"/>
      <c r="I39" s="491"/>
      <c r="J39" s="491"/>
      <c r="K39" s="491"/>
      <c r="L39" s="491"/>
      <c r="M39" s="491"/>
      <c r="N39" s="491"/>
      <c r="O39" s="491"/>
      <c r="P39" s="491"/>
      <c r="Q39" s="491"/>
      <c r="R39" s="491"/>
      <c r="S39" s="491"/>
      <c r="T39" s="2"/>
      <c r="U39" s="490" t="str">
        <f t="shared" si="1"/>
        <v/>
      </c>
      <c r="V39" s="490"/>
      <c r="W39" s="491"/>
      <c r="X39" s="491"/>
      <c r="Y39" s="491"/>
      <c r="Z39" s="491"/>
      <c r="AA39" s="491"/>
      <c r="AB39" s="491"/>
      <c r="AC39" s="491"/>
      <c r="AD39" s="491"/>
      <c r="AE39" s="491"/>
      <c r="AF39" s="491"/>
      <c r="AG39" s="491"/>
      <c r="AH39" s="491"/>
      <c r="AI39" s="491"/>
      <c r="AJ39" s="491"/>
      <c r="AK39" s="491"/>
      <c r="AL39" s="2"/>
      <c r="AM39" s="490" t="str">
        <f t="shared" si="2"/>
        <v/>
      </c>
      <c r="AN39" s="490"/>
      <c r="AO39" s="491"/>
      <c r="AP39" s="491"/>
      <c r="AQ39" s="491"/>
      <c r="AR39" s="491"/>
      <c r="AS39" s="491"/>
      <c r="AT39" s="491"/>
      <c r="AU39" s="491"/>
      <c r="AV39" s="491"/>
      <c r="AW39" s="491"/>
      <c r="AX39" s="491"/>
      <c r="AY39" s="491"/>
      <c r="AZ39" s="491"/>
      <c r="BA39" s="491"/>
      <c r="BB39" s="491"/>
      <c r="BC39" s="491"/>
      <c r="BD39" s="2"/>
      <c r="BE39" s="490" t="str">
        <f t="shared" si="3"/>
        <v/>
      </c>
      <c r="BF39" s="490"/>
      <c r="BG39" s="491"/>
      <c r="BH39" s="491"/>
      <c r="BI39" s="491"/>
      <c r="BJ39" s="491"/>
      <c r="BK39" s="491"/>
      <c r="BL39" s="491"/>
      <c r="BM39" s="491"/>
      <c r="BN39" s="491"/>
      <c r="BO39" s="491"/>
      <c r="BP39" s="491"/>
      <c r="BQ39" s="491"/>
      <c r="BR39" s="491"/>
      <c r="BS39" s="491"/>
      <c r="BT39" s="491"/>
      <c r="BU39" s="491"/>
      <c r="BV39" s="2"/>
      <c r="BW39" s="490" t="str">
        <f t="shared" si="4"/>
        <v/>
      </c>
      <c r="BX39" s="490"/>
      <c r="BY39" s="491" t="str">
        <f>IF('各会計、関係団体の財政状況及び健全化判断比率'!B73="","",'各会計、関係団体の財政状況及び健全化判断比率'!B73)</f>
        <v/>
      </c>
      <c r="BZ39" s="491"/>
      <c r="CA39" s="491"/>
      <c r="CB39" s="491"/>
      <c r="CC39" s="491"/>
      <c r="CD39" s="491"/>
      <c r="CE39" s="491"/>
      <c r="CF39" s="491"/>
      <c r="CG39" s="491"/>
      <c r="CH39" s="491"/>
      <c r="CI39" s="491"/>
      <c r="CJ39" s="491"/>
      <c r="CK39" s="491"/>
      <c r="CL39" s="491"/>
      <c r="CM39" s="491"/>
      <c r="CN39" s="2"/>
      <c r="CO39" s="490" t="str">
        <f t="shared" si="5"/>
        <v/>
      </c>
      <c r="CP39" s="490"/>
      <c r="CQ39" s="491" t="str">
        <f>IF('各会計、関係団体の財政状況及び健全化判断比率'!BS12="","",'各会計、関係団体の財政状況及び健全化判断比率'!BS12)</f>
        <v/>
      </c>
      <c r="CR39" s="491"/>
      <c r="CS39" s="491"/>
      <c r="CT39" s="491"/>
      <c r="CU39" s="491"/>
      <c r="CV39" s="491"/>
      <c r="CW39" s="491"/>
      <c r="CX39" s="491"/>
      <c r="CY39" s="491"/>
      <c r="CZ39" s="491"/>
      <c r="DA39" s="491"/>
      <c r="DB39" s="491"/>
      <c r="DC39" s="491"/>
      <c r="DD39" s="491"/>
      <c r="DE39" s="491"/>
      <c r="DG39" s="492" t="str">
        <f>IF('各会計、関係団体の財政状況及び健全化判断比率'!BR12="","",'各会計、関係団体の財政状況及び健全化判断比率'!BR12)</f>
        <v/>
      </c>
      <c r="DH39" s="492"/>
      <c r="DI39" s="19"/>
    </row>
    <row r="40" spans="1:113" ht="32.25" customHeight="1" x14ac:dyDescent="0.15">
      <c r="A40" s="2"/>
      <c r="B40" s="5"/>
      <c r="C40" s="490" t="str">
        <f t="shared" si="0"/>
        <v/>
      </c>
      <c r="D40" s="490"/>
      <c r="E40" s="491" t="str">
        <f>IF('各会計、関係団体の財政状況及び健全化判断比率'!B13="","",'各会計、関係団体の財政状況及び健全化判断比率'!B13)</f>
        <v/>
      </c>
      <c r="F40" s="491"/>
      <c r="G40" s="491"/>
      <c r="H40" s="491"/>
      <c r="I40" s="491"/>
      <c r="J40" s="491"/>
      <c r="K40" s="491"/>
      <c r="L40" s="491"/>
      <c r="M40" s="491"/>
      <c r="N40" s="491"/>
      <c r="O40" s="491"/>
      <c r="P40" s="491"/>
      <c r="Q40" s="491"/>
      <c r="R40" s="491"/>
      <c r="S40" s="491"/>
      <c r="T40" s="2"/>
      <c r="U40" s="490" t="str">
        <f t="shared" si="1"/>
        <v/>
      </c>
      <c r="V40" s="490"/>
      <c r="W40" s="491"/>
      <c r="X40" s="491"/>
      <c r="Y40" s="491"/>
      <c r="Z40" s="491"/>
      <c r="AA40" s="491"/>
      <c r="AB40" s="491"/>
      <c r="AC40" s="491"/>
      <c r="AD40" s="491"/>
      <c r="AE40" s="491"/>
      <c r="AF40" s="491"/>
      <c r="AG40" s="491"/>
      <c r="AH40" s="491"/>
      <c r="AI40" s="491"/>
      <c r="AJ40" s="491"/>
      <c r="AK40" s="491"/>
      <c r="AL40" s="2"/>
      <c r="AM40" s="490" t="str">
        <f t="shared" si="2"/>
        <v/>
      </c>
      <c r="AN40" s="490"/>
      <c r="AO40" s="491"/>
      <c r="AP40" s="491"/>
      <c r="AQ40" s="491"/>
      <c r="AR40" s="491"/>
      <c r="AS40" s="491"/>
      <c r="AT40" s="491"/>
      <c r="AU40" s="491"/>
      <c r="AV40" s="491"/>
      <c r="AW40" s="491"/>
      <c r="AX40" s="491"/>
      <c r="AY40" s="491"/>
      <c r="AZ40" s="491"/>
      <c r="BA40" s="491"/>
      <c r="BB40" s="491"/>
      <c r="BC40" s="491"/>
      <c r="BD40" s="2"/>
      <c r="BE40" s="490" t="str">
        <f t="shared" si="3"/>
        <v/>
      </c>
      <c r="BF40" s="490"/>
      <c r="BG40" s="491"/>
      <c r="BH40" s="491"/>
      <c r="BI40" s="491"/>
      <c r="BJ40" s="491"/>
      <c r="BK40" s="491"/>
      <c r="BL40" s="491"/>
      <c r="BM40" s="491"/>
      <c r="BN40" s="491"/>
      <c r="BO40" s="491"/>
      <c r="BP40" s="491"/>
      <c r="BQ40" s="491"/>
      <c r="BR40" s="491"/>
      <c r="BS40" s="491"/>
      <c r="BT40" s="491"/>
      <c r="BU40" s="491"/>
      <c r="BV40" s="2"/>
      <c r="BW40" s="490" t="str">
        <f t="shared" si="4"/>
        <v/>
      </c>
      <c r="BX40" s="490"/>
      <c r="BY40" s="491" t="str">
        <f>IF('各会計、関係団体の財政状況及び健全化判断比率'!B74="","",'各会計、関係団体の財政状況及び健全化判断比率'!B74)</f>
        <v/>
      </c>
      <c r="BZ40" s="491"/>
      <c r="CA40" s="491"/>
      <c r="CB40" s="491"/>
      <c r="CC40" s="491"/>
      <c r="CD40" s="491"/>
      <c r="CE40" s="491"/>
      <c r="CF40" s="491"/>
      <c r="CG40" s="491"/>
      <c r="CH40" s="491"/>
      <c r="CI40" s="491"/>
      <c r="CJ40" s="491"/>
      <c r="CK40" s="491"/>
      <c r="CL40" s="491"/>
      <c r="CM40" s="491"/>
      <c r="CN40" s="2"/>
      <c r="CO40" s="490" t="str">
        <f t="shared" si="5"/>
        <v/>
      </c>
      <c r="CP40" s="490"/>
      <c r="CQ40" s="491" t="str">
        <f>IF('各会計、関係団体の財政状況及び健全化判断比率'!BS13="","",'各会計、関係団体の財政状況及び健全化判断比率'!BS13)</f>
        <v/>
      </c>
      <c r="CR40" s="491"/>
      <c r="CS40" s="491"/>
      <c r="CT40" s="491"/>
      <c r="CU40" s="491"/>
      <c r="CV40" s="491"/>
      <c r="CW40" s="491"/>
      <c r="CX40" s="491"/>
      <c r="CY40" s="491"/>
      <c r="CZ40" s="491"/>
      <c r="DA40" s="491"/>
      <c r="DB40" s="491"/>
      <c r="DC40" s="491"/>
      <c r="DD40" s="491"/>
      <c r="DE40" s="491"/>
      <c r="DG40" s="492" t="str">
        <f>IF('各会計、関係団体の財政状況及び健全化判断比率'!BR13="","",'各会計、関係団体の財政状況及び健全化判断比率'!BR13)</f>
        <v/>
      </c>
      <c r="DH40" s="492"/>
      <c r="DI40" s="19"/>
    </row>
    <row r="41" spans="1:113" ht="32.25" customHeight="1" x14ac:dyDescent="0.15">
      <c r="A41" s="2"/>
      <c r="B41" s="5"/>
      <c r="C41" s="490" t="str">
        <f t="shared" si="0"/>
        <v/>
      </c>
      <c r="D41" s="490"/>
      <c r="E41" s="491" t="str">
        <f>IF('各会計、関係団体の財政状況及び健全化判断比率'!B14="","",'各会計、関係団体の財政状況及び健全化判断比率'!B14)</f>
        <v/>
      </c>
      <c r="F41" s="491"/>
      <c r="G41" s="491"/>
      <c r="H41" s="491"/>
      <c r="I41" s="491"/>
      <c r="J41" s="491"/>
      <c r="K41" s="491"/>
      <c r="L41" s="491"/>
      <c r="M41" s="491"/>
      <c r="N41" s="491"/>
      <c r="O41" s="491"/>
      <c r="P41" s="491"/>
      <c r="Q41" s="491"/>
      <c r="R41" s="491"/>
      <c r="S41" s="491"/>
      <c r="T41" s="2"/>
      <c r="U41" s="490" t="str">
        <f t="shared" si="1"/>
        <v/>
      </c>
      <c r="V41" s="490"/>
      <c r="W41" s="491"/>
      <c r="X41" s="491"/>
      <c r="Y41" s="491"/>
      <c r="Z41" s="491"/>
      <c r="AA41" s="491"/>
      <c r="AB41" s="491"/>
      <c r="AC41" s="491"/>
      <c r="AD41" s="491"/>
      <c r="AE41" s="491"/>
      <c r="AF41" s="491"/>
      <c r="AG41" s="491"/>
      <c r="AH41" s="491"/>
      <c r="AI41" s="491"/>
      <c r="AJ41" s="491"/>
      <c r="AK41" s="491"/>
      <c r="AL41" s="2"/>
      <c r="AM41" s="490" t="str">
        <f t="shared" si="2"/>
        <v/>
      </c>
      <c r="AN41" s="490"/>
      <c r="AO41" s="491"/>
      <c r="AP41" s="491"/>
      <c r="AQ41" s="491"/>
      <c r="AR41" s="491"/>
      <c r="AS41" s="491"/>
      <c r="AT41" s="491"/>
      <c r="AU41" s="491"/>
      <c r="AV41" s="491"/>
      <c r="AW41" s="491"/>
      <c r="AX41" s="491"/>
      <c r="AY41" s="491"/>
      <c r="AZ41" s="491"/>
      <c r="BA41" s="491"/>
      <c r="BB41" s="491"/>
      <c r="BC41" s="491"/>
      <c r="BD41" s="2"/>
      <c r="BE41" s="490" t="str">
        <f t="shared" si="3"/>
        <v/>
      </c>
      <c r="BF41" s="490"/>
      <c r="BG41" s="491"/>
      <c r="BH41" s="491"/>
      <c r="BI41" s="491"/>
      <c r="BJ41" s="491"/>
      <c r="BK41" s="491"/>
      <c r="BL41" s="491"/>
      <c r="BM41" s="491"/>
      <c r="BN41" s="491"/>
      <c r="BO41" s="491"/>
      <c r="BP41" s="491"/>
      <c r="BQ41" s="491"/>
      <c r="BR41" s="491"/>
      <c r="BS41" s="491"/>
      <c r="BT41" s="491"/>
      <c r="BU41" s="491"/>
      <c r="BV41" s="2"/>
      <c r="BW41" s="490" t="str">
        <f t="shared" si="4"/>
        <v/>
      </c>
      <c r="BX41" s="490"/>
      <c r="BY41" s="491" t="str">
        <f>IF('各会計、関係団体の財政状況及び健全化判断比率'!B75="","",'各会計、関係団体の財政状況及び健全化判断比率'!B75)</f>
        <v/>
      </c>
      <c r="BZ41" s="491"/>
      <c r="CA41" s="491"/>
      <c r="CB41" s="491"/>
      <c r="CC41" s="491"/>
      <c r="CD41" s="491"/>
      <c r="CE41" s="491"/>
      <c r="CF41" s="491"/>
      <c r="CG41" s="491"/>
      <c r="CH41" s="491"/>
      <c r="CI41" s="491"/>
      <c r="CJ41" s="491"/>
      <c r="CK41" s="491"/>
      <c r="CL41" s="491"/>
      <c r="CM41" s="491"/>
      <c r="CN41" s="2"/>
      <c r="CO41" s="490" t="str">
        <f t="shared" si="5"/>
        <v/>
      </c>
      <c r="CP41" s="490"/>
      <c r="CQ41" s="491" t="str">
        <f>IF('各会計、関係団体の財政状況及び健全化判断比率'!BS14="","",'各会計、関係団体の財政状況及び健全化判断比率'!BS14)</f>
        <v/>
      </c>
      <c r="CR41" s="491"/>
      <c r="CS41" s="491"/>
      <c r="CT41" s="491"/>
      <c r="CU41" s="491"/>
      <c r="CV41" s="491"/>
      <c r="CW41" s="491"/>
      <c r="CX41" s="491"/>
      <c r="CY41" s="491"/>
      <c r="CZ41" s="491"/>
      <c r="DA41" s="491"/>
      <c r="DB41" s="491"/>
      <c r="DC41" s="491"/>
      <c r="DD41" s="491"/>
      <c r="DE41" s="491"/>
      <c r="DG41" s="492" t="str">
        <f>IF('各会計、関係団体の財政状況及び健全化判断比率'!BR14="","",'各会計、関係団体の財政状況及び健全化判断比率'!BR14)</f>
        <v/>
      </c>
      <c r="DH41" s="492"/>
      <c r="DI41" s="19"/>
    </row>
    <row r="42" spans="1:113" ht="32.25" customHeight="1" x14ac:dyDescent="0.15">
      <c r="B42" s="5"/>
      <c r="C42" s="490" t="str">
        <f t="shared" si="0"/>
        <v/>
      </c>
      <c r="D42" s="490"/>
      <c r="E42" s="491" t="str">
        <f>IF('各会計、関係団体の財政状況及び健全化判断比率'!B15="","",'各会計、関係団体の財政状況及び健全化判断比率'!B15)</f>
        <v/>
      </c>
      <c r="F42" s="491"/>
      <c r="G42" s="491"/>
      <c r="H42" s="491"/>
      <c r="I42" s="491"/>
      <c r="J42" s="491"/>
      <c r="K42" s="491"/>
      <c r="L42" s="491"/>
      <c r="M42" s="491"/>
      <c r="N42" s="491"/>
      <c r="O42" s="491"/>
      <c r="P42" s="491"/>
      <c r="Q42" s="491"/>
      <c r="R42" s="491"/>
      <c r="S42" s="491"/>
      <c r="T42" s="2"/>
      <c r="U42" s="490" t="str">
        <f t="shared" si="1"/>
        <v/>
      </c>
      <c r="V42" s="490"/>
      <c r="W42" s="491"/>
      <c r="X42" s="491"/>
      <c r="Y42" s="491"/>
      <c r="Z42" s="491"/>
      <c r="AA42" s="491"/>
      <c r="AB42" s="491"/>
      <c r="AC42" s="491"/>
      <c r="AD42" s="491"/>
      <c r="AE42" s="491"/>
      <c r="AF42" s="491"/>
      <c r="AG42" s="491"/>
      <c r="AH42" s="491"/>
      <c r="AI42" s="491"/>
      <c r="AJ42" s="491"/>
      <c r="AK42" s="491"/>
      <c r="AL42" s="2"/>
      <c r="AM42" s="490" t="str">
        <f t="shared" si="2"/>
        <v/>
      </c>
      <c r="AN42" s="490"/>
      <c r="AO42" s="491"/>
      <c r="AP42" s="491"/>
      <c r="AQ42" s="491"/>
      <c r="AR42" s="491"/>
      <c r="AS42" s="491"/>
      <c r="AT42" s="491"/>
      <c r="AU42" s="491"/>
      <c r="AV42" s="491"/>
      <c r="AW42" s="491"/>
      <c r="AX42" s="491"/>
      <c r="AY42" s="491"/>
      <c r="AZ42" s="491"/>
      <c r="BA42" s="491"/>
      <c r="BB42" s="491"/>
      <c r="BC42" s="491"/>
      <c r="BD42" s="2"/>
      <c r="BE42" s="490" t="str">
        <f t="shared" si="3"/>
        <v/>
      </c>
      <c r="BF42" s="490"/>
      <c r="BG42" s="491"/>
      <c r="BH42" s="491"/>
      <c r="BI42" s="491"/>
      <c r="BJ42" s="491"/>
      <c r="BK42" s="491"/>
      <c r="BL42" s="491"/>
      <c r="BM42" s="491"/>
      <c r="BN42" s="491"/>
      <c r="BO42" s="491"/>
      <c r="BP42" s="491"/>
      <c r="BQ42" s="491"/>
      <c r="BR42" s="491"/>
      <c r="BS42" s="491"/>
      <c r="BT42" s="491"/>
      <c r="BU42" s="491"/>
      <c r="BV42" s="2"/>
      <c r="BW42" s="490" t="str">
        <f t="shared" si="4"/>
        <v/>
      </c>
      <c r="BX42" s="490"/>
      <c r="BY42" s="491" t="str">
        <f>IF('各会計、関係団体の財政状況及び健全化判断比率'!B76="","",'各会計、関係団体の財政状況及び健全化判断比率'!B76)</f>
        <v/>
      </c>
      <c r="BZ42" s="491"/>
      <c r="CA42" s="491"/>
      <c r="CB42" s="491"/>
      <c r="CC42" s="491"/>
      <c r="CD42" s="491"/>
      <c r="CE42" s="491"/>
      <c r="CF42" s="491"/>
      <c r="CG42" s="491"/>
      <c r="CH42" s="491"/>
      <c r="CI42" s="491"/>
      <c r="CJ42" s="491"/>
      <c r="CK42" s="491"/>
      <c r="CL42" s="491"/>
      <c r="CM42" s="491"/>
      <c r="CN42" s="2"/>
      <c r="CO42" s="490" t="str">
        <f t="shared" si="5"/>
        <v/>
      </c>
      <c r="CP42" s="490"/>
      <c r="CQ42" s="491" t="str">
        <f>IF('各会計、関係団体の財政状況及び健全化判断比率'!BS15="","",'各会計、関係団体の財政状況及び健全化判断比率'!BS15)</f>
        <v/>
      </c>
      <c r="CR42" s="491"/>
      <c r="CS42" s="491"/>
      <c r="CT42" s="491"/>
      <c r="CU42" s="491"/>
      <c r="CV42" s="491"/>
      <c r="CW42" s="491"/>
      <c r="CX42" s="491"/>
      <c r="CY42" s="491"/>
      <c r="CZ42" s="491"/>
      <c r="DA42" s="491"/>
      <c r="DB42" s="491"/>
      <c r="DC42" s="491"/>
      <c r="DD42" s="491"/>
      <c r="DE42" s="491"/>
      <c r="DG42" s="492" t="str">
        <f>IF('各会計、関係団体の財政状況及び健全化判断比率'!BR15="","",'各会計、関係団体の財政状況及び健全化判断比率'!BR15)</f>
        <v/>
      </c>
      <c r="DH42" s="492"/>
      <c r="DI42" s="19"/>
    </row>
    <row r="43" spans="1:113" ht="32.25" customHeight="1" x14ac:dyDescent="0.15">
      <c r="B43" s="5"/>
      <c r="C43" s="490" t="str">
        <f t="shared" si="0"/>
        <v/>
      </c>
      <c r="D43" s="490"/>
      <c r="E43" s="491" t="str">
        <f>IF('各会計、関係団体の財政状況及び健全化判断比率'!B16="","",'各会計、関係団体の財政状況及び健全化判断比率'!B16)</f>
        <v/>
      </c>
      <c r="F43" s="491"/>
      <c r="G43" s="491"/>
      <c r="H43" s="491"/>
      <c r="I43" s="491"/>
      <c r="J43" s="491"/>
      <c r="K43" s="491"/>
      <c r="L43" s="491"/>
      <c r="M43" s="491"/>
      <c r="N43" s="491"/>
      <c r="O43" s="491"/>
      <c r="P43" s="491"/>
      <c r="Q43" s="491"/>
      <c r="R43" s="491"/>
      <c r="S43" s="491"/>
      <c r="T43" s="2"/>
      <c r="U43" s="490" t="str">
        <f t="shared" si="1"/>
        <v/>
      </c>
      <c r="V43" s="490"/>
      <c r="W43" s="491"/>
      <c r="X43" s="491"/>
      <c r="Y43" s="491"/>
      <c r="Z43" s="491"/>
      <c r="AA43" s="491"/>
      <c r="AB43" s="491"/>
      <c r="AC43" s="491"/>
      <c r="AD43" s="491"/>
      <c r="AE43" s="491"/>
      <c r="AF43" s="491"/>
      <c r="AG43" s="491"/>
      <c r="AH43" s="491"/>
      <c r="AI43" s="491"/>
      <c r="AJ43" s="491"/>
      <c r="AK43" s="491"/>
      <c r="AL43" s="2"/>
      <c r="AM43" s="490" t="str">
        <f t="shared" si="2"/>
        <v/>
      </c>
      <c r="AN43" s="490"/>
      <c r="AO43" s="491"/>
      <c r="AP43" s="491"/>
      <c r="AQ43" s="491"/>
      <c r="AR43" s="491"/>
      <c r="AS43" s="491"/>
      <c r="AT43" s="491"/>
      <c r="AU43" s="491"/>
      <c r="AV43" s="491"/>
      <c r="AW43" s="491"/>
      <c r="AX43" s="491"/>
      <c r="AY43" s="491"/>
      <c r="AZ43" s="491"/>
      <c r="BA43" s="491"/>
      <c r="BB43" s="491"/>
      <c r="BC43" s="491"/>
      <c r="BD43" s="2"/>
      <c r="BE43" s="490" t="str">
        <f t="shared" si="3"/>
        <v/>
      </c>
      <c r="BF43" s="490"/>
      <c r="BG43" s="491"/>
      <c r="BH43" s="491"/>
      <c r="BI43" s="491"/>
      <c r="BJ43" s="491"/>
      <c r="BK43" s="491"/>
      <c r="BL43" s="491"/>
      <c r="BM43" s="491"/>
      <c r="BN43" s="491"/>
      <c r="BO43" s="491"/>
      <c r="BP43" s="491"/>
      <c r="BQ43" s="491"/>
      <c r="BR43" s="491"/>
      <c r="BS43" s="491"/>
      <c r="BT43" s="491"/>
      <c r="BU43" s="491"/>
      <c r="BV43" s="2"/>
      <c r="BW43" s="490" t="str">
        <f t="shared" si="4"/>
        <v/>
      </c>
      <c r="BX43" s="490"/>
      <c r="BY43" s="491" t="str">
        <f>IF('各会計、関係団体の財政状況及び健全化判断比率'!B77="","",'各会計、関係団体の財政状況及び健全化判断比率'!B77)</f>
        <v/>
      </c>
      <c r="BZ43" s="491"/>
      <c r="CA43" s="491"/>
      <c r="CB43" s="491"/>
      <c r="CC43" s="491"/>
      <c r="CD43" s="491"/>
      <c r="CE43" s="491"/>
      <c r="CF43" s="491"/>
      <c r="CG43" s="491"/>
      <c r="CH43" s="491"/>
      <c r="CI43" s="491"/>
      <c r="CJ43" s="491"/>
      <c r="CK43" s="491"/>
      <c r="CL43" s="491"/>
      <c r="CM43" s="491"/>
      <c r="CN43" s="2"/>
      <c r="CO43" s="490" t="str">
        <f t="shared" si="5"/>
        <v/>
      </c>
      <c r="CP43" s="490"/>
      <c r="CQ43" s="491" t="str">
        <f>IF('各会計、関係団体の財政状況及び健全化判断比率'!BS16="","",'各会計、関係団体の財政状況及び健全化判断比率'!BS16)</f>
        <v/>
      </c>
      <c r="CR43" s="491"/>
      <c r="CS43" s="491"/>
      <c r="CT43" s="491"/>
      <c r="CU43" s="491"/>
      <c r="CV43" s="491"/>
      <c r="CW43" s="491"/>
      <c r="CX43" s="491"/>
      <c r="CY43" s="491"/>
      <c r="CZ43" s="491"/>
      <c r="DA43" s="491"/>
      <c r="DB43" s="491"/>
      <c r="DC43" s="491"/>
      <c r="DD43" s="491"/>
      <c r="DE43" s="491"/>
      <c r="DG43" s="492" t="str">
        <f>IF('各会計、関係団体の財政状況及び健全化判断比率'!BR16="","",'各会計、関係団体の財政状況及び健全化判断比率'!BR16)</f>
        <v/>
      </c>
      <c r="DH43" s="492"/>
      <c r="DI43" s="19"/>
    </row>
    <row r="44" spans="1:113" ht="13.5" customHeight="1" x14ac:dyDescent="0.15">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15"/>
    <row r="46" spans="1:113" x14ac:dyDescent="0.15">
      <c r="B46" s="1" t="s">
        <v>282</v>
      </c>
      <c r="E46" s="493" t="s">
        <v>286</v>
      </c>
      <c r="F46" s="493"/>
      <c r="G46" s="493"/>
      <c r="H46" s="493"/>
      <c r="I46" s="493"/>
      <c r="J46" s="493"/>
      <c r="K46" s="493"/>
      <c r="L46" s="493"/>
      <c r="M46" s="493"/>
      <c r="N46" s="493"/>
      <c r="O46" s="493"/>
      <c r="P46" s="493"/>
      <c r="Q46" s="493"/>
      <c r="R46" s="493"/>
      <c r="S46" s="493"/>
      <c r="T46" s="493"/>
      <c r="U46" s="493"/>
      <c r="V46" s="493"/>
      <c r="W46" s="493"/>
      <c r="X46" s="493"/>
      <c r="Y46" s="493"/>
      <c r="Z46" s="493"/>
      <c r="AA46" s="493"/>
      <c r="AB46" s="493"/>
      <c r="AC46" s="493"/>
      <c r="AD46" s="493"/>
      <c r="AE46" s="493"/>
      <c r="AF46" s="493"/>
      <c r="AG46" s="493"/>
      <c r="AH46" s="493"/>
      <c r="AI46" s="493"/>
      <c r="AJ46" s="493"/>
      <c r="AK46" s="493"/>
      <c r="AL46" s="493"/>
      <c r="AM46" s="493"/>
      <c r="AN46" s="493"/>
      <c r="AO46" s="493"/>
      <c r="AP46" s="493"/>
      <c r="AQ46" s="493"/>
      <c r="AR46" s="493"/>
      <c r="AS46" s="493"/>
      <c r="AT46" s="493"/>
      <c r="AU46" s="493"/>
      <c r="AV46" s="493"/>
      <c r="AW46" s="493"/>
      <c r="AX46" s="493"/>
      <c r="AY46" s="493"/>
      <c r="AZ46" s="493"/>
      <c r="BA46" s="493"/>
      <c r="BB46" s="493"/>
      <c r="BC46" s="493"/>
      <c r="BD46" s="493"/>
      <c r="BE46" s="493"/>
      <c r="BF46" s="493"/>
      <c r="BG46" s="493"/>
      <c r="BH46" s="493"/>
      <c r="BI46" s="493"/>
      <c r="BJ46" s="493"/>
      <c r="BK46" s="493"/>
      <c r="BL46" s="493"/>
      <c r="BM46" s="493"/>
      <c r="BN46" s="493"/>
      <c r="BO46" s="493"/>
      <c r="BP46" s="493"/>
      <c r="BQ46" s="493"/>
      <c r="BR46" s="493"/>
      <c r="BS46" s="493"/>
      <c r="BT46" s="493"/>
      <c r="BU46" s="493"/>
      <c r="BV46" s="493"/>
      <c r="BW46" s="493"/>
      <c r="BX46" s="493"/>
      <c r="BY46" s="493"/>
      <c r="BZ46" s="493"/>
      <c r="CA46" s="493"/>
      <c r="CB46" s="493"/>
      <c r="CC46" s="493"/>
      <c r="CD46" s="493"/>
      <c r="CE46" s="493"/>
      <c r="CF46" s="493"/>
      <c r="CG46" s="493"/>
      <c r="CH46" s="493"/>
      <c r="CI46" s="493"/>
      <c r="CJ46" s="493"/>
      <c r="CK46" s="493"/>
      <c r="CL46" s="493"/>
      <c r="CM46" s="493"/>
      <c r="CN46" s="493"/>
      <c r="CO46" s="493"/>
      <c r="CP46" s="493"/>
      <c r="CQ46" s="493"/>
      <c r="CR46" s="493"/>
      <c r="CS46" s="493"/>
      <c r="CT46" s="493"/>
      <c r="CU46" s="493"/>
      <c r="CV46" s="493"/>
      <c r="CW46" s="493"/>
      <c r="CX46" s="493"/>
      <c r="CY46" s="493"/>
      <c r="CZ46" s="493"/>
      <c r="DA46" s="493"/>
      <c r="DB46" s="493"/>
      <c r="DC46" s="493"/>
      <c r="DD46" s="493"/>
      <c r="DE46" s="493"/>
      <c r="DF46" s="493"/>
      <c r="DG46" s="493"/>
      <c r="DH46" s="493"/>
      <c r="DI46" s="493"/>
    </row>
    <row r="47" spans="1:113" x14ac:dyDescent="0.15">
      <c r="E47" s="493" t="s">
        <v>288</v>
      </c>
      <c r="F47" s="493"/>
      <c r="G47" s="493"/>
      <c r="H47" s="493"/>
      <c r="I47" s="493"/>
      <c r="J47" s="493"/>
      <c r="K47" s="493"/>
      <c r="L47" s="493"/>
      <c r="M47" s="493"/>
      <c r="N47" s="493"/>
      <c r="O47" s="493"/>
      <c r="P47" s="493"/>
      <c r="Q47" s="493"/>
      <c r="R47" s="493"/>
      <c r="S47" s="493"/>
      <c r="T47" s="493"/>
      <c r="U47" s="493"/>
      <c r="V47" s="493"/>
      <c r="W47" s="493"/>
      <c r="X47" s="493"/>
      <c r="Y47" s="493"/>
      <c r="Z47" s="493"/>
      <c r="AA47" s="493"/>
      <c r="AB47" s="493"/>
      <c r="AC47" s="493"/>
      <c r="AD47" s="493"/>
      <c r="AE47" s="493"/>
      <c r="AF47" s="493"/>
      <c r="AG47" s="493"/>
      <c r="AH47" s="493"/>
      <c r="AI47" s="493"/>
      <c r="AJ47" s="493"/>
      <c r="AK47" s="493"/>
      <c r="AL47" s="493"/>
      <c r="AM47" s="493"/>
      <c r="AN47" s="493"/>
      <c r="AO47" s="493"/>
      <c r="AP47" s="493"/>
      <c r="AQ47" s="493"/>
      <c r="AR47" s="493"/>
      <c r="AS47" s="493"/>
      <c r="AT47" s="493"/>
      <c r="AU47" s="493"/>
      <c r="AV47" s="493"/>
      <c r="AW47" s="493"/>
      <c r="AX47" s="493"/>
      <c r="AY47" s="493"/>
      <c r="AZ47" s="493"/>
      <c r="BA47" s="493"/>
      <c r="BB47" s="493"/>
      <c r="BC47" s="493"/>
      <c r="BD47" s="493"/>
      <c r="BE47" s="493"/>
      <c r="BF47" s="493"/>
      <c r="BG47" s="493"/>
      <c r="BH47" s="493"/>
      <c r="BI47" s="493"/>
      <c r="BJ47" s="493"/>
      <c r="BK47" s="493"/>
      <c r="BL47" s="493"/>
      <c r="BM47" s="493"/>
      <c r="BN47" s="493"/>
      <c r="BO47" s="493"/>
      <c r="BP47" s="493"/>
      <c r="BQ47" s="493"/>
      <c r="BR47" s="493"/>
      <c r="BS47" s="493"/>
      <c r="BT47" s="493"/>
      <c r="BU47" s="493"/>
      <c r="BV47" s="493"/>
      <c r="BW47" s="493"/>
      <c r="BX47" s="493"/>
      <c r="BY47" s="493"/>
      <c r="BZ47" s="493"/>
      <c r="CA47" s="493"/>
      <c r="CB47" s="493"/>
      <c r="CC47" s="493"/>
      <c r="CD47" s="493"/>
      <c r="CE47" s="493"/>
      <c r="CF47" s="493"/>
      <c r="CG47" s="493"/>
      <c r="CH47" s="493"/>
      <c r="CI47" s="493"/>
      <c r="CJ47" s="493"/>
      <c r="CK47" s="493"/>
      <c r="CL47" s="493"/>
      <c r="CM47" s="493"/>
      <c r="CN47" s="493"/>
      <c r="CO47" s="493"/>
      <c r="CP47" s="493"/>
      <c r="CQ47" s="493"/>
      <c r="CR47" s="493"/>
      <c r="CS47" s="493"/>
      <c r="CT47" s="493"/>
      <c r="CU47" s="493"/>
      <c r="CV47" s="493"/>
      <c r="CW47" s="493"/>
      <c r="CX47" s="493"/>
      <c r="CY47" s="493"/>
      <c r="CZ47" s="493"/>
      <c r="DA47" s="493"/>
      <c r="DB47" s="493"/>
      <c r="DC47" s="493"/>
      <c r="DD47" s="493"/>
      <c r="DE47" s="493"/>
      <c r="DF47" s="493"/>
      <c r="DG47" s="493"/>
      <c r="DH47" s="493"/>
      <c r="DI47" s="493"/>
    </row>
    <row r="48" spans="1:113" x14ac:dyDescent="0.15">
      <c r="E48" s="493" t="s">
        <v>290</v>
      </c>
      <c r="F48" s="493"/>
      <c r="G48" s="493"/>
      <c r="H48" s="493"/>
      <c r="I48" s="493"/>
      <c r="J48" s="493"/>
      <c r="K48" s="493"/>
      <c r="L48" s="493"/>
      <c r="M48" s="493"/>
      <c r="N48" s="493"/>
      <c r="O48" s="493"/>
      <c r="P48" s="493"/>
      <c r="Q48" s="493"/>
      <c r="R48" s="493"/>
      <c r="S48" s="493"/>
      <c r="T48" s="493"/>
      <c r="U48" s="493"/>
      <c r="V48" s="493"/>
      <c r="W48" s="493"/>
      <c r="X48" s="493"/>
      <c r="Y48" s="493"/>
      <c r="Z48" s="493"/>
      <c r="AA48" s="493"/>
      <c r="AB48" s="493"/>
      <c r="AC48" s="493"/>
      <c r="AD48" s="493"/>
      <c r="AE48" s="493"/>
      <c r="AF48" s="493"/>
      <c r="AG48" s="493"/>
      <c r="AH48" s="493"/>
      <c r="AI48" s="493"/>
      <c r="AJ48" s="493"/>
      <c r="AK48" s="493"/>
      <c r="AL48" s="493"/>
      <c r="AM48" s="493"/>
      <c r="AN48" s="493"/>
      <c r="AO48" s="493"/>
      <c r="AP48" s="493"/>
      <c r="AQ48" s="493"/>
      <c r="AR48" s="493"/>
      <c r="AS48" s="493"/>
      <c r="AT48" s="493"/>
      <c r="AU48" s="493"/>
      <c r="AV48" s="493"/>
      <c r="AW48" s="493"/>
      <c r="AX48" s="493"/>
      <c r="AY48" s="493"/>
      <c r="AZ48" s="493"/>
      <c r="BA48" s="493"/>
      <c r="BB48" s="493"/>
      <c r="BC48" s="493"/>
      <c r="BD48" s="493"/>
      <c r="BE48" s="493"/>
      <c r="BF48" s="493"/>
      <c r="BG48" s="493"/>
      <c r="BH48" s="493"/>
      <c r="BI48" s="493"/>
      <c r="BJ48" s="493"/>
      <c r="BK48" s="493"/>
      <c r="BL48" s="493"/>
      <c r="BM48" s="493"/>
      <c r="BN48" s="493"/>
      <c r="BO48" s="493"/>
      <c r="BP48" s="493"/>
      <c r="BQ48" s="493"/>
      <c r="BR48" s="493"/>
      <c r="BS48" s="493"/>
      <c r="BT48" s="493"/>
      <c r="BU48" s="493"/>
      <c r="BV48" s="493"/>
      <c r="BW48" s="493"/>
      <c r="BX48" s="493"/>
      <c r="BY48" s="493"/>
      <c r="BZ48" s="493"/>
      <c r="CA48" s="493"/>
      <c r="CB48" s="493"/>
      <c r="CC48" s="493"/>
      <c r="CD48" s="493"/>
      <c r="CE48" s="493"/>
      <c r="CF48" s="493"/>
      <c r="CG48" s="493"/>
      <c r="CH48" s="493"/>
      <c r="CI48" s="493"/>
      <c r="CJ48" s="493"/>
      <c r="CK48" s="493"/>
      <c r="CL48" s="493"/>
      <c r="CM48" s="493"/>
      <c r="CN48" s="493"/>
      <c r="CO48" s="493"/>
      <c r="CP48" s="493"/>
      <c r="CQ48" s="493"/>
      <c r="CR48" s="493"/>
      <c r="CS48" s="493"/>
      <c r="CT48" s="493"/>
      <c r="CU48" s="493"/>
      <c r="CV48" s="493"/>
      <c r="CW48" s="493"/>
      <c r="CX48" s="493"/>
      <c r="CY48" s="493"/>
      <c r="CZ48" s="493"/>
      <c r="DA48" s="493"/>
      <c r="DB48" s="493"/>
      <c r="DC48" s="493"/>
      <c r="DD48" s="493"/>
      <c r="DE48" s="493"/>
      <c r="DF48" s="493"/>
      <c r="DG48" s="493"/>
      <c r="DH48" s="493"/>
      <c r="DI48" s="493"/>
    </row>
    <row r="49" spans="5:113" x14ac:dyDescent="0.15">
      <c r="E49" s="493" t="s">
        <v>291</v>
      </c>
      <c r="F49" s="493"/>
      <c r="G49" s="493"/>
      <c r="H49" s="493"/>
      <c r="I49" s="493"/>
      <c r="J49" s="493"/>
      <c r="K49" s="493"/>
      <c r="L49" s="493"/>
      <c r="M49" s="493"/>
      <c r="N49" s="493"/>
      <c r="O49" s="493"/>
      <c r="P49" s="493"/>
      <c r="Q49" s="493"/>
      <c r="R49" s="493"/>
      <c r="S49" s="493"/>
      <c r="T49" s="493"/>
      <c r="U49" s="493"/>
      <c r="V49" s="493"/>
      <c r="W49" s="493"/>
      <c r="X49" s="493"/>
      <c r="Y49" s="493"/>
      <c r="Z49" s="493"/>
      <c r="AA49" s="493"/>
      <c r="AB49" s="493"/>
      <c r="AC49" s="493"/>
      <c r="AD49" s="493"/>
      <c r="AE49" s="493"/>
      <c r="AF49" s="493"/>
      <c r="AG49" s="493"/>
      <c r="AH49" s="493"/>
      <c r="AI49" s="493"/>
      <c r="AJ49" s="493"/>
      <c r="AK49" s="493"/>
      <c r="AL49" s="493"/>
      <c r="AM49" s="493"/>
      <c r="AN49" s="493"/>
      <c r="AO49" s="493"/>
      <c r="AP49" s="493"/>
      <c r="AQ49" s="493"/>
      <c r="AR49" s="493"/>
      <c r="AS49" s="493"/>
      <c r="AT49" s="493"/>
      <c r="AU49" s="493"/>
      <c r="AV49" s="493"/>
      <c r="AW49" s="493"/>
      <c r="AX49" s="493"/>
      <c r="AY49" s="493"/>
      <c r="AZ49" s="493"/>
      <c r="BA49" s="493"/>
      <c r="BB49" s="493"/>
      <c r="BC49" s="493"/>
      <c r="BD49" s="493"/>
      <c r="BE49" s="493"/>
      <c r="BF49" s="493"/>
      <c r="BG49" s="493"/>
      <c r="BH49" s="493"/>
      <c r="BI49" s="493"/>
      <c r="BJ49" s="493"/>
      <c r="BK49" s="493"/>
      <c r="BL49" s="493"/>
      <c r="BM49" s="493"/>
      <c r="BN49" s="493"/>
      <c r="BO49" s="493"/>
      <c r="BP49" s="493"/>
      <c r="BQ49" s="493"/>
      <c r="BR49" s="493"/>
      <c r="BS49" s="493"/>
      <c r="BT49" s="493"/>
      <c r="BU49" s="493"/>
      <c r="BV49" s="493"/>
      <c r="BW49" s="493"/>
      <c r="BX49" s="493"/>
      <c r="BY49" s="493"/>
      <c r="BZ49" s="493"/>
      <c r="CA49" s="493"/>
      <c r="CB49" s="493"/>
      <c r="CC49" s="493"/>
      <c r="CD49" s="493"/>
      <c r="CE49" s="493"/>
      <c r="CF49" s="493"/>
      <c r="CG49" s="493"/>
      <c r="CH49" s="493"/>
      <c r="CI49" s="493"/>
      <c r="CJ49" s="493"/>
      <c r="CK49" s="493"/>
      <c r="CL49" s="493"/>
      <c r="CM49" s="493"/>
      <c r="CN49" s="493"/>
      <c r="CO49" s="493"/>
      <c r="CP49" s="493"/>
      <c r="CQ49" s="493"/>
      <c r="CR49" s="493"/>
      <c r="CS49" s="493"/>
      <c r="CT49" s="493"/>
      <c r="CU49" s="493"/>
      <c r="CV49" s="493"/>
      <c r="CW49" s="493"/>
      <c r="CX49" s="493"/>
      <c r="CY49" s="493"/>
      <c r="CZ49" s="493"/>
      <c r="DA49" s="493"/>
      <c r="DB49" s="493"/>
      <c r="DC49" s="493"/>
      <c r="DD49" s="493"/>
      <c r="DE49" s="493"/>
      <c r="DF49" s="493"/>
      <c r="DG49" s="493"/>
      <c r="DH49" s="493"/>
      <c r="DI49" s="493"/>
    </row>
    <row r="50" spans="5:113" x14ac:dyDescent="0.15">
      <c r="E50" s="493" t="s">
        <v>194</v>
      </c>
      <c r="F50" s="493"/>
      <c r="G50" s="493"/>
      <c r="H50" s="493"/>
      <c r="I50" s="493"/>
      <c r="J50" s="493"/>
      <c r="K50" s="493"/>
      <c r="L50" s="493"/>
      <c r="M50" s="493"/>
      <c r="N50" s="493"/>
      <c r="O50" s="493"/>
      <c r="P50" s="493"/>
      <c r="Q50" s="493"/>
      <c r="R50" s="493"/>
      <c r="S50" s="493"/>
      <c r="T50" s="493"/>
      <c r="U50" s="493"/>
      <c r="V50" s="493"/>
      <c r="W50" s="493"/>
      <c r="X50" s="493"/>
      <c r="Y50" s="493"/>
      <c r="Z50" s="493"/>
      <c r="AA50" s="493"/>
      <c r="AB50" s="493"/>
      <c r="AC50" s="493"/>
      <c r="AD50" s="493"/>
      <c r="AE50" s="493"/>
      <c r="AF50" s="493"/>
      <c r="AG50" s="493"/>
      <c r="AH50" s="493"/>
      <c r="AI50" s="493"/>
      <c r="AJ50" s="493"/>
      <c r="AK50" s="493"/>
      <c r="AL50" s="493"/>
      <c r="AM50" s="493"/>
      <c r="AN50" s="493"/>
      <c r="AO50" s="493"/>
      <c r="AP50" s="493"/>
      <c r="AQ50" s="493"/>
      <c r="AR50" s="493"/>
      <c r="AS50" s="493"/>
      <c r="AT50" s="493"/>
      <c r="AU50" s="493"/>
      <c r="AV50" s="493"/>
      <c r="AW50" s="493"/>
      <c r="AX50" s="493"/>
      <c r="AY50" s="493"/>
      <c r="AZ50" s="493"/>
      <c r="BA50" s="493"/>
      <c r="BB50" s="493"/>
      <c r="BC50" s="493"/>
      <c r="BD50" s="493"/>
      <c r="BE50" s="493"/>
      <c r="BF50" s="493"/>
      <c r="BG50" s="493"/>
      <c r="BH50" s="493"/>
      <c r="BI50" s="493"/>
      <c r="BJ50" s="493"/>
      <c r="BK50" s="493"/>
      <c r="BL50" s="493"/>
      <c r="BM50" s="493"/>
      <c r="BN50" s="493"/>
      <c r="BO50" s="493"/>
      <c r="BP50" s="493"/>
      <c r="BQ50" s="493"/>
      <c r="BR50" s="493"/>
      <c r="BS50" s="493"/>
      <c r="BT50" s="493"/>
      <c r="BU50" s="493"/>
      <c r="BV50" s="493"/>
      <c r="BW50" s="493"/>
      <c r="BX50" s="493"/>
      <c r="BY50" s="493"/>
      <c r="BZ50" s="493"/>
      <c r="CA50" s="493"/>
      <c r="CB50" s="493"/>
      <c r="CC50" s="493"/>
      <c r="CD50" s="493"/>
      <c r="CE50" s="493"/>
      <c r="CF50" s="493"/>
      <c r="CG50" s="493"/>
      <c r="CH50" s="493"/>
      <c r="CI50" s="493"/>
      <c r="CJ50" s="493"/>
      <c r="CK50" s="493"/>
      <c r="CL50" s="493"/>
      <c r="CM50" s="493"/>
      <c r="CN50" s="493"/>
      <c r="CO50" s="493"/>
      <c r="CP50" s="493"/>
      <c r="CQ50" s="493"/>
      <c r="CR50" s="493"/>
      <c r="CS50" s="493"/>
      <c r="CT50" s="493"/>
      <c r="CU50" s="493"/>
      <c r="CV50" s="493"/>
      <c r="CW50" s="493"/>
      <c r="CX50" s="493"/>
      <c r="CY50" s="493"/>
      <c r="CZ50" s="493"/>
      <c r="DA50" s="493"/>
      <c r="DB50" s="493"/>
      <c r="DC50" s="493"/>
      <c r="DD50" s="493"/>
      <c r="DE50" s="493"/>
      <c r="DF50" s="493"/>
      <c r="DG50" s="493"/>
      <c r="DH50" s="493"/>
      <c r="DI50" s="493"/>
    </row>
    <row r="51" spans="5:113" x14ac:dyDescent="0.15">
      <c r="E51" s="493" t="s">
        <v>294</v>
      </c>
      <c r="F51" s="493"/>
      <c r="G51" s="493"/>
      <c r="H51" s="493"/>
      <c r="I51" s="493"/>
      <c r="J51" s="493"/>
      <c r="K51" s="493"/>
      <c r="L51" s="493"/>
      <c r="M51" s="493"/>
      <c r="N51" s="493"/>
      <c r="O51" s="493"/>
      <c r="P51" s="493"/>
      <c r="Q51" s="493"/>
      <c r="R51" s="493"/>
      <c r="S51" s="493"/>
      <c r="T51" s="493"/>
      <c r="U51" s="493"/>
      <c r="V51" s="493"/>
      <c r="W51" s="493"/>
      <c r="X51" s="493"/>
      <c r="Y51" s="493"/>
      <c r="Z51" s="493"/>
      <c r="AA51" s="493"/>
      <c r="AB51" s="493"/>
      <c r="AC51" s="493"/>
      <c r="AD51" s="493"/>
      <c r="AE51" s="493"/>
      <c r="AF51" s="493"/>
      <c r="AG51" s="493"/>
      <c r="AH51" s="493"/>
      <c r="AI51" s="493"/>
      <c r="AJ51" s="493"/>
      <c r="AK51" s="493"/>
      <c r="AL51" s="493"/>
      <c r="AM51" s="493"/>
      <c r="AN51" s="493"/>
      <c r="AO51" s="493"/>
      <c r="AP51" s="493"/>
      <c r="AQ51" s="493"/>
      <c r="AR51" s="493"/>
      <c r="AS51" s="493"/>
      <c r="AT51" s="493"/>
      <c r="AU51" s="493"/>
      <c r="AV51" s="493"/>
      <c r="AW51" s="493"/>
      <c r="AX51" s="493"/>
      <c r="AY51" s="493"/>
      <c r="AZ51" s="493"/>
      <c r="BA51" s="493"/>
      <c r="BB51" s="493"/>
      <c r="BC51" s="493"/>
      <c r="BD51" s="493"/>
      <c r="BE51" s="493"/>
      <c r="BF51" s="493"/>
      <c r="BG51" s="493"/>
      <c r="BH51" s="493"/>
      <c r="BI51" s="493"/>
      <c r="BJ51" s="493"/>
      <c r="BK51" s="493"/>
      <c r="BL51" s="493"/>
      <c r="BM51" s="493"/>
      <c r="BN51" s="493"/>
      <c r="BO51" s="493"/>
      <c r="BP51" s="493"/>
      <c r="BQ51" s="493"/>
      <c r="BR51" s="493"/>
      <c r="BS51" s="493"/>
      <c r="BT51" s="493"/>
      <c r="BU51" s="493"/>
      <c r="BV51" s="493"/>
      <c r="BW51" s="493"/>
      <c r="BX51" s="493"/>
      <c r="BY51" s="493"/>
      <c r="BZ51" s="493"/>
      <c r="CA51" s="493"/>
      <c r="CB51" s="493"/>
      <c r="CC51" s="493"/>
      <c r="CD51" s="493"/>
      <c r="CE51" s="493"/>
      <c r="CF51" s="493"/>
      <c r="CG51" s="493"/>
      <c r="CH51" s="493"/>
      <c r="CI51" s="493"/>
      <c r="CJ51" s="493"/>
      <c r="CK51" s="493"/>
      <c r="CL51" s="493"/>
      <c r="CM51" s="493"/>
      <c r="CN51" s="493"/>
      <c r="CO51" s="493"/>
      <c r="CP51" s="493"/>
      <c r="CQ51" s="493"/>
      <c r="CR51" s="493"/>
      <c r="CS51" s="493"/>
      <c r="CT51" s="493"/>
      <c r="CU51" s="493"/>
      <c r="CV51" s="493"/>
      <c r="CW51" s="493"/>
      <c r="CX51" s="493"/>
      <c r="CY51" s="493"/>
      <c r="CZ51" s="493"/>
      <c r="DA51" s="493"/>
      <c r="DB51" s="493"/>
      <c r="DC51" s="493"/>
      <c r="DD51" s="493"/>
      <c r="DE51" s="493"/>
      <c r="DF51" s="493"/>
      <c r="DG51" s="493"/>
      <c r="DH51" s="493"/>
      <c r="DI51" s="493"/>
    </row>
    <row r="52" spans="5:113" x14ac:dyDescent="0.15">
      <c r="E52" s="493" t="s">
        <v>296</v>
      </c>
      <c r="F52" s="493"/>
      <c r="G52" s="493"/>
      <c r="H52" s="493"/>
      <c r="I52" s="493"/>
      <c r="J52" s="493"/>
      <c r="K52" s="493"/>
      <c r="L52" s="493"/>
      <c r="M52" s="493"/>
      <c r="N52" s="493"/>
      <c r="O52" s="493"/>
      <c r="P52" s="493"/>
      <c r="Q52" s="493"/>
      <c r="R52" s="493"/>
      <c r="S52" s="493"/>
      <c r="T52" s="493"/>
      <c r="U52" s="493"/>
      <c r="V52" s="493"/>
      <c r="W52" s="493"/>
      <c r="X52" s="493"/>
      <c r="Y52" s="493"/>
      <c r="Z52" s="493"/>
      <c r="AA52" s="493"/>
      <c r="AB52" s="493"/>
      <c r="AC52" s="493"/>
      <c r="AD52" s="493"/>
      <c r="AE52" s="493"/>
      <c r="AF52" s="493"/>
      <c r="AG52" s="493"/>
      <c r="AH52" s="493"/>
      <c r="AI52" s="493"/>
      <c r="AJ52" s="493"/>
      <c r="AK52" s="493"/>
      <c r="AL52" s="493"/>
      <c r="AM52" s="493"/>
      <c r="AN52" s="493"/>
      <c r="AO52" s="493"/>
      <c r="AP52" s="493"/>
      <c r="AQ52" s="493"/>
      <c r="AR52" s="493"/>
      <c r="AS52" s="493"/>
      <c r="AT52" s="493"/>
      <c r="AU52" s="493"/>
      <c r="AV52" s="493"/>
      <c r="AW52" s="493"/>
      <c r="AX52" s="493"/>
      <c r="AY52" s="493"/>
      <c r="AZ52" s="493"/>
      <c r="BA52" s="493"/>
      <c r="BB52" s="493"/>
      <c r="BC52" s="493"/>
      <c r="BD52" s="493"/>
      <c r="BE52" s="493"/>
      <c r="BF52" s="493"/>
      <c r="BG52" s="493"/>
      <c r="BH52" s="493"/>
      <c r="BI52" s="493"/>
      <c r="BJ52" s="493"/>
      <c r="BK52" s="493"/>
      <c r="BL52" s="493"/>
      <c r="BM52" s="493"/>
      <c r="BN52" s="493"/>
      <c r="BO52" s="493"/>
      <c r="BP52" s="493"/>
      <c r="BQ52" s="493"/>
      <c r="BR52" s="493"/>
      <c r="BS52" s="493"/>
      <c r="BT52" s="493"/>
      <c r="BU52" s="493"/>
      <c r="BV52" s="493"/>
      <c r="BW52" s="493"/>
      <c r="BX52" s="493"/>
      <c r="BY52" s="493"/>
      <c r="BZ52" s="493"/>
      <c r="CA52" s="493"/>
      <c r="CB52" s="493"/>
      <c r="CC52" s="493"/>
      <c r="CD52" s="493"/>
      <c r="CE52" s="493"/>
      <c r="CF52" s="493"/>
      <c r="CG52" s="493"/>
      <c r="CH52" s="493"/>
      <c r="CI52" s="493"/>
      <c r="CJ52" s="493"/>
      <c r="CK52" s="493"/>
      <c r="CL52" s="493"/>
      <c r="CM52" s="493"/>
      <c r="CN52" s="493"/>
      <c r="CO52" s="493"/>
      <c r="CP52" s="493"/>
      <c r="CQ52" s="493"/>
      <c r="CR52" s="493"/>
      <c r="CS52" s="493"/>
      <c r="CT52" s="493"/>
      <c r="CU52" s="493"/>
      <c r="CV52" s="493"/>
      <c r="CW52" s="493"/>
      <c r="CX52" s="493"/>
      <c r="CY52" s="493"/>
      <c r="CZ52" s="493"/>
      <c r="DA52" s="493"/>
      <c r="DB52" s="493"/>
      <c r="DC52" s="493"/>
      <c r="DD52" s="493"/>
      <c r="DE52" s="493"/>
      <c r="DF52" s="493"/>
      <c r="DG52" s="493"/>
      <c r="DH52" s="493"/>
      <c r="DI52" s="493"/>
    </row>
    <row r="53" spans="5:113" x14ac:dyDescent="0.15">
      <c r="E53" s="493" t="s">
        <v>187</v>
      </c>
      <c r="F53" s="493"/>
      <c r="G53" s="493"/>
      <c r="H53" s="493"/>
      <c r="I53" s="493"/>
      <c r="J53" s="493"/>
      <c r="K53" s="493"/>
      <c r="L53" s="493"/>
      <c r="M53" s="493"/>
      <c r="N53" s="493"/>
      <c r="O53" s="493"/>
      <c r="P53" s="493"/>
      <c r="Q53" s="493"/>
      <c r="R53" s="493"/>
      <c r="S53" s="493"/>
      <c r="T53" s="493"/>
      <c r="U53" s="493"/>
      <c r="V53" s="493"/>
      <c r="W53" s="493"/>
      <c r="X53" s="493"/>
      <c r="Y53" s="493"/>
      <c r="Z53" s="493"/>
      <c r="AA53" s="493"/>
      <c r="AB53" s="493"/>
      <c r="AC53" s="493"/>
      <c r="AD53" s="493"/>
      <c r="AE53" s="493"/>
      <c r="AF53" s="493"/>
      <c r="AG53" s="493"/>
      <c r="AH53" s="493"/>
      <c r="AI53" s="493"/>
      <c r="AJ53" s="493"/>
      <c r="AK53" s="493"/>
      <c r="AL53" s="493"/>
      <c r="AM53" s="493"/>
      <c r="AN53" s="493"/>
      <c r="AO53" s="493"/>
      <c r="AP53" s="493"/>
      <c r="AQ53" s="493"/>
      <c r="AR53" s="493"/>
      <c r="AS53" s="493"/>
      <c r="AT53" s="493"/>
      <c r="AU53" s="493"/>
      <c r="AV53" s="493"/>
      <c r="AW53" s="493"/>
      <c r="AX53" s="493"/>
      <c r="AY53" s="493"/>
      <c r="AZ53" s="493"/>
      <c r="BA53" s="493"/>
      <c r="BB53" s="493"/>
      <c r="BC53" s="493"/>
      <c r="BD53" s="493"/>
      <c r="BE53" s="493"/>
      <c r="BF53" s="493"/>
      <c r="BG53" s="493"/>
      <c r="BH53" s="493"/>
      <c r="BI53" s="493"/>
      <c r="BJ53" s="493"/>
      <c r="BK53" s="493"/>
      <c r="BL53" s="493"/>
      <c r="BM53" s="493"/>
      <c r="BN53" s="493"/>
      <c r="BO53" s="493"/>
      <c r="BP53" s="493"/>
      <c r="BQ53" s="493"/>
      <c r="BR53" s="493"/>
      <c r="BS53" s="493"/>
      <c r="BT53" s="493"/>
      <c r="BU53" s="493"/>
      <c r="BV53" s="493"/>
      <c r="BW53" s="493"/>
      <c r="BX53" s="493"/>
      <c r="BY53" s="493"/>
      <c r="BZ53" s="493"/>
      <c r="CA53" s="493"/>
      <c r="CB53" s="493"/>
      <c r="CC53" s="493"/>
      <c r="CD53" s="493"/>
      <c r="CE53" s="493"/>
      <c r="CF53" s="493"/>
      <c r="CG53" s="493"/>
      <c r="CH53" s="493"/>
      <c r="CI53" s="493"/>
      <c r="CJ53" s="493"/>
      <c r="CK53" s="493"/>
      <c r="CL53" s="493"/>
      <c r="CM53" s="493"/>
      <c r="CN53" s="493"/>
      <c r="CO53" s="493"/>
      <c r="CP53" s="493"/>
      <c r="CQ53" s="493"/>
      <c r="CR53" s="493"/>
      <c r="CS53" s="493"/>
      <c r="CT53" s="493"/>
      <c r="CU53" s="493"/>
      <c r="CV53" s="493"/>
      <c r="CW53" s="493"/>
      <c r="CX53" s="493"/>
      <c r="CY53" s="493"/>
      <c r="CZ53" s="493"/>
      <c r="DA53" s="493"/>
      <c r="DB53" s="493"/>
      <c r="DC53" s="493"/>
      <c r="DD53" s="493"/>
      <c r="DE53" s="493"/>
      <c r="DF53" s="493"/>
      <c r="DG53" s="493"/>
      <c r="DH53" s="493"/>
      <c r="DI53" s="493"/>
    </row>
    <row r="54" spans="5:113" x14ac:dyDescent="0.15"/>
    <row r="55" spans="5:113" x14ac:dyDescent="0.15"/>
    <row r="56" spans="5:113" x14ac:dyDescent="0.15"/>
  </sheetData>
  <sheetProtection algorithmName="SHA-512" hashValue="4MZfdDUnqfTlymXLck82zAT0BsU7kSsq0sqf1tBj6wSWW5S6iQ43iOUoq6QixEO4hk7dyV/5NlW+hPhFvp6Vwg==" saltValue="/sU3pF0iKU7ua0Pg2MYrgA==" spinCount="100000" sheet="1" objects="1" scenarios="1"/>
  <mergeCells count="446">
    <mergeCell ref="CE24:CS25"/>
    <mergeCell ref="CT24:DA25"/>
    <mergeCell ref="DB24:DI25"/>
    <mergeCell ref="CE26:CS27"/>
    <mergeCell ref="CT26:DA27"/>
    <mergeCell ref="DB26:DI27"/>
    <mergeCell ref="AY28:BB30"/>
    <mergeCell ref="CE28:CS29"/>
    <mergeCell ref="CT28:DA29"/>
    <mergeCell ref="DB28:DI29"/>
    <mergeCell ref="BV26:CC26"/>
    <mergeCell ref="BV27:CC27"/>
    <mergeCell ref="BV24:CC24"/>
    <mergeCell ref="BV25:CC25"/>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BV29:CC29"/>
    <mergeCell ref="E28:K28"/>
    <mergeCell ref="L28:P28"/>
    <mergeCell ref="Q28:V28"/>
    <mergeCell ref="Z28:AG28"/>
    <mergeCell ref="AH28:AL28"/>
    <mergeCell ref="AM28:AR28"/>
    <mergeCell ref="AS28:AX28"/>
    <mergeCell ref="BC28:BM28"/>
    <mergeCell ref="BN28:BU28"/>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BY43:CM43"/>
    <mergeCell ref="CO43:CP43"/>
    <mergeCell ref="CQ43:DE43"/>
    <mergeCell ref="DG43:DH43"/>
    <mergeCell ref="E46:DI46"/>
    <mergeCell ref="E47:DI47"/>
    <mergeCell ref="E48:DI48"/>
    <mergeCell ref="E49:DI49"/>
    <mergeCell ref="E50:DI50"/>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E27:K27"/>
    <mergeCell ref="L27:P27"/>
    <mergeCell ref="Q27:V27"/>
    <mergeCell ref="Z27:AG27"/>
    <mergeCell ref="AH27:AL27"/>
    <mergeCell ref="AM27:AR27"/>
    <mergeCell ref="AS27:AX27"/>
    <mergeCell ref="AY27:BM27"/>
    <mergeCell ref="BN27:BU27"/>
    <mergeCell ref="E26:K26"/>
    <mergeCell ref="L26:P26"/>
    <mergeCell ref="Q26:V26"/>
    <mergeCell ref="Z26:AG26"/>
    <mergeCell ref="AH26:AL26"/>
    <mergeCell ref="AM26:AR26"/>
    <mergeCell ref="AS26:AX26"/>
    <mergeCell ref="AY26:BM26"/>
    <mergeCell ref="BN26:BU26"/>
    <mergeCell ref="E25:K25"/>
    <mergeCell ref="L25:P25"/>
    <mergeCell ref="Q25:V25"/>
    <mergeCell ref="Z25:AG25"/>
    <mergeCell ref="AH25:AL25"/>
    <mergeCell ref="AM25:AR25"/>
    <mergeCell ref="AS25:AX25"/>
    <mergeCell ref="AY25:BM25"/>
    <mergeCell ref="BN25:BU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5"/>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election activeCell="BV28" sqref="BV28:CC30"/>
    </sheetView>
  </sheetViews>
  <sheetFormatPr defaultColWidth="0" defaultRowHeight="13.5" customHeight="1" zeroHeight="1" x14ac:dyDescent="0.15"/>
  <cols>
    <col min="1" max="1" width="6.625" style="46" customWidth="1"/>
    <col min="2" max="2" width="11" style="46" customWidth="1"/>
    <col min="3" max="3" width="17" style="46" customWidth="1"/>
    <col min="4" max="5" width="16.625" style="46" customWidth="1"/>
    <col min="6" max="15" width="15" style="46" customWidth="1"/>
    <col min="16" max="16" width="24" style="46" customWidth="1"/>
    <col min="17" max="17" width="0" style="46" hidden="1" customWidth="1"/>
    <col min="18" max="16384" width="0" style="46" hidden="1"/>
  </cols>
  <sheetData>
    <row r="1" spans="1:16" ht="16.5" customHeight="1" x14ac:dyDescent="0.15">
      <c r="A1" s="185"/>
      <c r="B1" s="185"/>
      <c r="C1" s="185"/>
      <c r="D1" s="185"/>
      <c r="E1" s="185"/>
      <c r="F1" s="185"/>
      <c r="G1" s="185"/>
      <c r="H1" s="185"/>
      <c r="I1" s="185"/>
      <c r="J1" s="185"/>
      <c r="K1" s="185"/>
      <c r="L1" s="185"/>
      <c r="M1" s="185"/>
      <c r="N1" s="185"/>
      <c r="O1" s="185"/>
      <c r="P1" s="185"/>
    </row>
    <row r="2" spans="1:16" ht="16.5" customHeight="1" x14ac:dyDescent="0.15">
      <c r="A2" s="185"/>
      <c r="B2" s="185"/>
      <c r="C2" s="185"/>
      <c r="D2" s="185"/>
      <c r="E2" s="185"/>
      <c r="F2" s="185"/>
      <c r="G2" s="185"/>
      <c r="H2" s="185"/>
      <c r="I2" s="185"/>
      <c r="J2" s="185"/>
      <c r="K2" s="185"/>
      <c r="L2" s="185"/>
      <c r="M2" s="185"/>
      <c r="N2" s="185"/>
      <c r="O2" s="185"/>
      <c r="P2" s="185"/>
    </row>
    <row r="3" spans="1:16" ht="16.5" customHeight="1" x14ac:dyDescent="0.15">
      <c r="A3" s="185"/>
      <c r="B3" s="185"/>
      <c r="C3" s="185"/>
      <c r="D3" s="185"/>
      <c r="E3" s="185"/>
      <c r="F3" s="185"/>
      <c r="G3" s="185"/>
      <c r="H3" s="185"/>
      <c r="I3" s="185"/>
      <c r="J3" s="185"/>
      <c r="K3" s="185"/>
      <c r="L3" s="185"/>
      <c r="M3" s="185"/>
      <c r="N3" s="185"/>
      <c r="O3" s="185"/>
      <c r="P3" s="185"/>
    </row>
    <row r="4" spans="1:16" ht="16.5" customHeight="1" x14ac:dyDescent="0.15">
      <c r="A4" s="185"/>
      <c r="B4" s="185"/>
      <c r="C4" s="185"/>
      <c r="D4" s="185"/>
      <c r="E4" s="185"/>
      <c r="F4" s="185"/>
      <c r="G4" s="185"/>
      <c r="H4" s="185"/>
      <c r="I4" s="185"/>
      <c r="J4" s="185"/>
      <c r="K4" s="185"/>
      <c r="L4" s="185"/>
      <c r="M4" s="185"/>
      <c r="N4" s="185"/>
      <c r="O4" s="185"/>
      <c r="P4" s="185"/>
    </row>
    <row r="5" spans="1:16" ht="16.5" customHeight="1" x14ac:dyDescent="0.15">
      <c r="A5" s="185"/>
      <c r="B5" s="185"/>
      <c r="C5" s="185"/>
      <c r="D5" s="185"/>
      <c r="E5" s="185"/>
      <c r="F5" s="185"/>
      <c r="G5" s="185"/>
      <c r="H5" s="185"/>
      <c r="I5" s="185"/>
      <c r="J5" s="185"/>
      <c r="K5" s="185"/>
      <c r="L5" s="185"/>
      <c r="M5" s="185"/>
      <c r="N5" s="185"/>
      <c r="O5" s="185"/>
      <c r="P5" s="185"/>
    </row>
    <row r="6" spans="1:16" ht="16.5" customHeight="1" x14ac:dyDescent="0.15">
      <c r="A6" s="185"/>
      <c r="B6" s="185"/>
      <c r="C6" s="185"/>
      <c r="D6" s="185"/>
      <c r="E6" s="185"/>
      <c r="F6" s="185"/>
      <c r="G6" s="185"/>
      <c r="H6" s="185"/>
      <c r="I6" s="185"/>
      <c r="J6" s="185"/>
      <c r="K6" s="185"/>
      <c r="L6" s="185"/>
      <c r="M6" s="185"/>
      <c r="N6" s="185"/>
      <c r="O6" s="185"/>
      <c r="P6" s="185"/>
    </row>
    <row r="7" spans="1:16" ht="16.5" customHeight="1" x14ac:dyDescent="0.15">
      <c r="A7" s="185"/>
      <c r="B7" s="185"/>
      <c r="C7" s="185"/>
      <c r="D7" s="185"/>
      <c r="E7" s="185"/>
      <c r="F7" s="185"/>
      <c r="G7" s="185"/>
      <c r="H7" s="185"/>
      <c r="I7" s="185"/>
      <c r="J7" s="185"/>
      <c r="K7" s="185"/>
      <c r="L7" s="185"/>
      <c r="M7" s="185"/>
      <c r="N7" s="185"/>
      <c r="O7" s="185"/>
      <c r="P7" s="185"/>
    </row>
    <row r="8" spans="1:16" ht="16.5" customHeight="1" x14ac:dyDescent="0.15">
      <c r="A8" s="185"/>
      <c r="B8" s="185"/>
      <c r="C8" s="185"/>
      <c r="D8" s="185"/>
      <c r="E8" s="185"/>
      <c r="F8" s="185"/>
      <c r="G8" s="185"/>
      <c r="H8" s="185"/>
      <c r="I8" s="185"/>
      <c r="J8" s="185"/>
      <c r="K8" s="185"/>
      <c r="L8" s="185"/>
      <c r="M8" s="185"/>
      <c r="N8" s="185"/>
      <c r="O8" s="185"/>
      <c r="P8" s="185"/>
    </row>
    <row r="9" spans="1:16" ht="16.5" customHeight="1" x14ac:dyDescent="0.15">
      <c r="A9" s="185"/>
      <c r="B9" s="185"/>
      <c r="C9" s="185"/>
      <c r="D9" s="185"/>
      <c r="E9" s="185"/>
      <c r="F9" s="185"/>
      <c r="G9" s="185"/>
      <c r="H9" s="185"/>
      <c r="I9" s="185"/>
      <c r="J9" s="185"/>
      <c r="K9" s="185"/>
      <c r="L9" s="185"/>
      <c r="M9" s="185"/>
      <c r="N9" s="185"/>
      <c r="O9" s="185"/>
      <c r="P9" s="185"/>
    </row>
    <row r="10" spans="1:16" ht="16.5" customHeight="1" x14ac:dyDescent="0.15">
      <c r="A10" s="185"/>
      <c r="B10" s="185"/>
      <c r="C10" s="185"/>
      <c r="D10" s="185"/>
      <c r="E10" s="185"/>
      <c r="F10" s="185"/>
      <c r="G10" s="185"/>
      <c r="H10" s="185"/>
      <c r="I10" s="185"/>
      <c r="J10" s="185"/>
      <c r="K10" s="185"/>
      <c r="L10" s="185"/>
      <c r="M10" s="185"/>
      <c r="N10" s="185"/>
      <c r="O10" s="185"/>
      <c r="P10" s="185"/>
    </row>
    <row r="11" spans="1:16" ht="16.5" customHeight="1" x14ac:dyDescent="0.15">
      <c r="A11" s="185"/>
      <c r="B11" s="185"/>
      <c r="C11" s="185"/>
      <c r="D11" s="185"/>
      <c r="E11" s="185"/>
      <c r="F11" s="185"/>
      <c r="G11" s="185"/>
      <c r="H11" s="185"/>
      <c r="I11" s="185"/>
      <c r="J11" s="185"/>
      <c r="K11" s="185"/>
      <c r="L11" s="185"/>
      <c r="M11" s="185"/>
      <c r="N11" s="185"/>
      <c r="O11" s="185"/>
      <c r="P11" s="185"/>
    </row>
    <row r="12" spans="1:16" ht="16.5" customHeight="1" x14ac:dyDescent="0.15">
      <c r="A12" s="185"/>
      <c r="B12" s="185"/>
      <c r="C12" s="185"/>
      <c r="D12" s="185"/>
      <c r="E12" s="185"/>
      <c r="F12" s="185"/>
      <c r="G12" s="185"/>
      <c r="H12" s="185"/>
      <c r="I12" s="185"/>
      <c r="J12" s="185"/>
      <c r="K12" s="185"/>
      <c r="L12" s="185"/>
      <c r="M12" s="185"/>
      <c r="N12" s="185"/>
      <c r="O12" s="185"/>
      <c r="P12" s="185"/>
    </row>
    <row r="13" spans="1:16" ht="16.5" customHeight="1" x14ac:dyDescent="0.15">
      <c r="A13" s="185"/>
      <c r="B13" s="185"/>
      <c r="C13" s="185"/>
      <c r="D13" s="185"/>
      <c r="E13" s="185"/>
      <c r="F13" s="185"/>
      <c r="G13" s="185"/>
      <c r="H13" s="185"/>
      <c r="I13" s="185"/>
      <c r="J13" s="185"/>
      <c r="K13" s="185"/>
      <c r="L13" s="185"/>
      <c r="M13" s="185"/>
      <c r="N13" s="185"/>
      <c r="O13" s="185"/>
      <c r="P13" s="185"/>
    </row>
    <row r="14" spans="1:16" ht="16.5" customHeight="1" x14ac:dyDescent="0.15">
      <c r="A14" s="185"/>
      <c r="B14" s="185"/>
      <c r="C14" s="185"/>
      <c r="D14" s="185"/>
      <c r="E14" s="185"/>
      <c r="F14" s="185"/>
      <c r="G14" s="185"/>
      <c r="H14" s="185"/>
      <c r="I14" s="185"/>
      <c r="J14" s="185"/>
      <c r="K14" s="185"/>
      <c r="L14" s="185"/>
      <c r="M14" s="185"/>
      <c r="N14" s="185"/>
      <c r="O14" s="185"/>
      <c r="P14" s="185"/>
    </row>
    <row r="15" spans="1:16" ht="16.5" customHeight="1" x14ac:dyDescent="0.15">
      <c r="A15" s="185"/>
      <c r="B15" s="185"/>
      <c r="C15" s="185"/>
      <c r="D15" s="185"/>
      <c r="E15" s="185"/>
      <c r="F15" s="185"/>
      <c r="G15" s="185"/>
      <c r="H15" s="185"/>
      <c r="I15" s="185"/>
      <c r="J15" s="185"/>
      <c r="K15" s="185"/>
      <c r="L15" s="185"/>
      <c r="M15" s="185"/>
      <c r="N15" s="185"/>
      <c r="O15" s="185"/>
      <c r="P15" s="185"/>
    </row>
    <row r="16" spans="1:16" ht="16.5" customHeight="1" x14ac:dyDescent="0.15">
      <c r="A16" s="185"/>
      <c r="B16" s="185"/>
      <c r="C16" s="185"/>
      <c r="D16" s="185"/>
      <c r="E16" s="185"/>
      <c r="F16" s="185"/>
      <c r="G16" s="185"/>
      <c r="H16" s="185"/>
      <c r="I16" s="185"/>
      <c r="J16" s="185"/>
      <c r="K16" s="185"/>
      <c r="L16" s="185"/>
      <c r="M16" s="185"/>
      <c r="N16" s="185"/>
      <c r="O16" s="185"/>
      <c r="P16" s="185"/>
    </row>
    <row r="17" spans="1:16" ht="16.5" customHeight="1" x14ac:dyDescent="0.15">
      <c r="A17" s="185"/>
      <c r="B17" s="185"/>
      <c r="C17" s="185"/>
      <c r="D17" s="185"/>
      <c r="E17" s="185"/>
      <c r="F17" s="185"/>
      <c r="G17" s="185"/>
      <c r="H17" s="185"/>
      <c r="I17" s="185"/>
      <c r="J17" s="185"/>
      <c r="K17" s="185"/>
      <c r="L17" s="185"/>
      <c r="M17" s="185"/>
      <c r="N17" s="185"/>
      <c r="O17" s="185"/>
      <c r="P17" s="185"/>
    </row>
    <row r="18" spans="1:16" ht="16.5" customHeight="1" x14ac:dyDescent="0.15">
      <c r="A18" s="185"/>
      <c r="B18" s="185"/>
      <c r="C18" s="185"/>
      <c r="D18" s="185"/>
      <c r="E18" s="185"/>
      <c r="F18" s="185"/>
      <c r="G18" s="185"/>
      <c r="H18" s="185"/>
      <c r="I18" s="185"/>
      <c r="J18" s="185"/>
      <c r="K18" s="185"/>
      <c r="L18" s="185"/>
      <c r="M18" s="185"/>
      <c r="N18" s="185"/>
      <c r="O18" s="185"/>
      <c r="P18" s="185"/>
    </row>
    <row r="19" spans="1:16" ht="16.5" customHeight="1" x14ac:dyDescent="0.15">
      <c r="A19" s="185"/>
      <c r="B19" s="185"/>
      <c r="C19" s="185"/>
      <c r="D19" s="185"/>
      <c r="E19" s="185"/>
      <c r="F19" s="185"/>
      <c r="G19" s="185"/>
      <c r="H19" s="185"/>
      <c r="I19" s="185"/>
      <c r="J19" s="185"/>
      <c r="K19" s="185"/>
      <c r="L19" s="185"/>
      <c r="M19" s="185"/>
      <c r="N19" s="185"/>
      <c r="O19" s="185"/>
      <c r="P19" s="185"/>
    </row>
    <row r="20" spans="1:16" ht="16.5" customHeight="1" x14ac:dyDescent="0.15">
      <c r="A20" s="185"/>
      <c r="B20" s="185"/>
      <c r="C20" s="185"/>
      <c r="D20" s="185"/>
      <c r="E20" s="185"/>
      <c r="F20" s="185"/>
      <c r="G20" s="185"/>
      <c r="H20" s="185"/>
      <c r="I20" s="185"/>
      <c r="J20" s="185"/>
      <c r="K20" s="185"/>
      <c r="L20" s="185"/>
      <c r="M20" s="185"/>
      <c r="N20" s="185"/>
      <c r="O20" s="185"/>
      <c r="P20" s="185"/>
    </row>
    <row r="21" spans="1:16" ht="16.5" customHeight="1" x14ac:dyDescent="0.15">
      <c r="A21" s="185"/>
      <c r="B21" s="185"/>
      <c r="C21" s="185"/>
      <c r="D21" s="185"/>
      <c r="E21" s="185"/>
      <c r="F21" s="185"/>
      <c r="G21" s="185"/>
      <c r="H21" s="185"/>
      <c r="I21" s="185"/>
      <c r="J21" s="185"/>
      <c r="K21" s="185"/>
      <c r="L21" s="185"/>
      <c r="M21" s="185"/>
      <c r="N21" s="185"/>
      <c r="O21" s="185"/>
      <c r="P21" s="185"/>
    </row>
    <row r="22" spans="1:16" ht="16.5" customHeight="1" x14ac:dyDescent="0.15">
      <c r="A22" s="185"/>
      <c r="B22" s="185"/>
      <c r="C22" s="185"/>
      <c r="D22" s="185"/>
      <c r="E22" s="185"/>
      <c r="F22" s="185"/>
      <c r="G22" s="185"/>
      <c r="H22" s="185"/>
      <c r="I22" s="185"/>
      <c r="J22" s="185"/>
      <c r="K22" s="185"/>
      <c r="L22" s="185"/>
      <c r="M22" s="185"/>
      <c r="N22" s="185"/>
      <c r="O22" s="185"/>
      <c r="P22" s="185"/>
    </row>
    <row r="23" spans="1:16" ht="16.5" customHeight="1" x14ac:dyDescent="0.15">
      <c r="A23" s="185"/>
      <c r="B23" s="185"/>
      <c r="C23" s="185"/>
      <c r="D23" s="185"/>
      <c r="E23" s="185"/>
      <c r="F23" s="185"/>
      <c r="G23" s="185"/>
      <c r="H23" s="185"/>
      <c r="I23" s="185"/>
      <c r="J23" s="185"/>
      <c r="K23" s="185"/>
      <c r="L23" s="185"/>
      <c r="M23" s="185"/>
      <c r="N23" s="185"/>
      <c r="O23" s="185"/>
      <c r="P23" s="185"/>
    </row>
    <row r="24" spans="1:16" ht="16.5" customHeight="1" x14ac:dyDescent="0.15">
      <c r="A24" s="185"/>
      <c r="B24" s="185"/>
      <c r="C24" s="185"/>
      <c r="D24" s="185"/>
      <c r="E24" s="185"/>
      <c r="F24" s="185"/>
      <c r="G24" s="185"/>
      <c r="H24" s="185"/>
      <c r="I24" s="185"/>
      <c r="J24" s="185"/>
      <c r="K24" s="185"/>
      <c r="L24" s="185"/>
      <c r="M24" s="185"/>
      <c r="N24" s="185"/>
      <c r="O24" s="185"/>
      <c r="P24" s="185"/>
    </row>
    <row r="25" spans="1:16" ht="16.5" customHeight="1" x14ac:dyDescent="0.15">
      <c r="A25" s="185"/>
      <c r="B25" s="185"/>
      <c r="C25" s="185"/>
      <c r="D25" s="185"/>
      <c r="E25" s="185"/>
      <c r="F25" s="185"/>
      <c r="G25" s="185"/>
      <c r="H25" s="185"/>
      <c r="I25" s="185"/>
      <c r="J25" s="185"/>
      <c r="K25" s="185"/>
      <c r="L25" s="185"/>
      <c r="M25" s="185"/>
      <c r="N25" s="185"/>
      <c r="O25" s="185"/>
      <c r="P25" s="185"/>
    </row>
    <row r="26" spans="1:16" ht="16.5" customHeight="1" x14ac:dyDescent="0.15">
      <c r="A26" s="185"/>
      <c r="B26" s="185"/>
      <c r="C26" s="185"/>
      <c r="D26" s="185"/>
      <c r="E26" s="185"/>
      <c r="F26" s="185"/>
      <c r="G26" s="185"/>
      <c r="H26" s="185"/>
      <c r="I26" s="185"/>
      <c r="J26" s="185"/>
      <c r="K26" s="185"/>
      <c r="L26" s="185"/>
      <c r="M26" s="185"/>
      <c r="N26" s="185"/>
      <c r="O26" s="185"/>
      <c r="P26" s="185"/>
    </row>
    <row r="27" spans="1:16" ht="16.5" customHeight="1" x14ac:dyDescent="0.15">
      <c r="A27" s="185"/>
      <c r="B27" s="185"/>
      <c r="C27" s="185"/>
      <c r="D27" s="185"/>
      <c r="E27" s="185"/>
      <c r="F27" s="185"/>
      <c r="G27" s="185"/>
      <c r="H27" s="185"/>
      <c r="I27" s="185"/>
      <c r="J27" s="185"/>
      <c r="K27" s="185"/>
      <c r="L27" s="185"/>
      <c r="M27" s="185"/>
      <c r="N27" s="185"/>
      <c r="O27" s="185"/>
      <c r="P27" s="185"/>
    </row>
    <row r="28" spans="1:16" ht="16.5" customHeight="1" x14ac:dyDescent="0.15">
      <c r="A28" s="185"/>
      <c r="B28" s="185"/>
      <c r="C28" s="185"/>
      <c r="D28" s="185"/>
      <c r="E28" s="185"/>
      <c r="F28" s="185"/>
      <c r="G28" s="185"/>
      <c r="H28" s="185"/>
      <c r="I28" s="185"/>
      <c r="J28" s="185"/>
      <c r="K28" s="185"/>
      <c r="L28" s="185"/>
      <c r="M28" s="185"/>
      <c r="N28" s="185"/>
      <c r="O28" s="185"/>
      <c r="P28" s="185"/>
    </row>
    <row r="29" spans="1:16" ht="16.5" customHeight="1" x14ac:dyDescent="0.15">
      <c r="A29" s="185"/>
      <c r="B29" s="185"/>
      <c r="C29" s="185"/>
      <c r="D29" s="185"/>
      <c r="E29" s="185"/>
      <c r="F29" s="185"/>
      <c r="G29" s="185"/>
      <c r="H29" s="185"/>
      <c r="I29" s="185"/>
      <c r="J29" s="185"/>
      <c r="K29" s="185"/>
      <c r="L29" s="185"/>
      <c r="M29" s="185"/>
      <c r="N29" s="185"/>
      <c r="O29" s="185"/>
      <c r="P29" s="185"/>
    </row>
    <row r="30" spans="1:16" ht="16.5" customHeight="1" x14ac:dyDescent="0.15">
      <c r="A30" s="185"/>
      <c r="B30" s="185"/>
      <c r="C30" s="185"/>
      <c r="D30" s="185"/>
      <c r="E30" s="185"/>
      <c r="F30" s="185"/>
      <c r="G30" s="185"/>
      <c r="H30" s="185"/>
      <c r="I30" s="185"/>
      <c r="J30" s="185"/>
      <c r="K30" s="185"/>
      <c r="L30" s="185"/>
      <c r="M30" s="185"/>
      <c r="N30" s="185"/>
      <c r="O30" s="185"/>
      <c r="P30" s="185"/>
    </row>
    <row r="31" spans="1:16" ht="16.5" customHeight="1" x14ac:dyDescent="0.15">
      <c r="A31" s="185"/>
      <c r="B31" s="185"/>
      <c r="C31" s="185"/>
      <c r="D31" s="185"/>
      <c r="E31" s="185"/>
      <c r="F31" s="185"/>
      <c r="G31" s="185"/>
      <c r="H31" s="185"/>
      <c r="I31" s="185"/>
      <c r="J31" s="185"/>
      <c r="K31" s="185"/>
      <c r="L31" s="185"/>
      <c r="M31" s="185"/>
      <c r="N31" s="185"/>
      <c r="O31" s="185"/>
      <c r="P31" s="185"/>
    </row>
    <row r="32" spans="1:16" ht="31.5" customHeight="1" x14ac:dyDescent="0.15">
      <c r="A32" s="185"/>
      <c r="B32" s="185"/>
      <c r="C32" s="185"/>
      <c r="D32" s="185"/>
      <c r="E32" s="185"/>
      <c r="F32" s="185"/>
      <c r="G32" s="185"/>
      <c r="H32" s="185"/>
      <c r="I32" s="185"/>
      <c r="J32" s="180" t="s">
        <v>2</v>
      </c>
      <c r="K32" s="185"/>
      <c r="L32" s="185"/>
      <c r="M32" s="185"/>
      <c r="N32" s="185"/>
      <c r="O32" s="185"/>
      <c r="P32" s="185"/>
    </row>
    <row r="33" spans="1:16" ht="39" customHeight="1" x14ac:dyDescent="0.2">
      <c r="A33" s="185"/>
      <c r="B33" s="186" t="s">
        <v>13</v>
      </c>
      <c r="C33" s="192"/>
      <c r="D33" s="192"/>
      <c r="E33" s="194" t="s">
        <v>16</v>
      </c>
      <c r="F33" s="195" t="s">
        <v>522</v>
      </c>
      <c r="G33" s="198" t="s">
        <v>523</v>
      </c>
      <c r="H33" s="198" t="s">
        <v>524</v>
      </c>
      <c r="I33" s="198" t="s">
        <v>525</v>
      </c>
      <c r="J33" s="201" t="s">
        <v>526</v>
      </c>
      <c r="K33" s="185"/>
      <c r="L33" s="185"/>
      <c r="M33" s="185"/>
      <c r="N33" s="185"/>
      <c r="O33" s="185"/>
      <c r="P33" s="185"/>
    </row>
    <row r="34" spans="1:16" ht="39" customHeight="1" x14ac:dyDescent="0.15">
      <c r="A34" s="185"/>
      <c r="B34" s="187"/>
      <c r="C34" s="1044" t="s">
        <v>456</v>
      </c>
      <c r="D34" s="1044"/>
      <c r="E34" s="1045"/>
      <c r="F34" s="196">
        <v>46.39</v>
      </c>
      <c r="G34" s="199">
        <v>47.97</v>
      </c>
      <c r="H34" s="199">
        <v>44.94</v>
      </c>
      <c r="I34" s="199">
        <v>39.4</v>
      </c>
      <c r="J34" s="202">
        <v>39.619999999999997</v>
      </c>
      <c r="K34" s="185"/>
      <c r="L34" s="185"/>
      <c r="M34" s="185"/>
      <c r="N34" s="185"/>
      <c r="O34" s="185"/>
      <c r="P34" s="185"/>
    </row>
    <row r="35" spans="1:16" ht="39" customHeight="1" x14ac:dyDescent="0.15">
      <c r="A35" s="185"/>
      <c r="B35" s="188"/>
      <c r="C35" s="1046" t="s">
        <v>444</v>
      </c>
      <c r="D35" s="1046"/>
      <c r="E35" s="1047"/>
      <c r="F35" s="197">
        <v>6.78</v>
      </c>
      <c r="G35" s="200">
        <v>8.15</v>
      </c>
      <c r="H35" s="200">
        <v>4.7699999999999996</v>
      </c>
      <c r="I35" s="200">
        <v>12.19</v>
      </c>
      <c r="J35" s="203">
        <v>12.62</v>
      </c>
      <c r="K35" s="185"/>
      <c r="L35" s="185"/>
      <c r="M35" s="185"/>
      <c r="N35" s="185"/>
      <c r="O35" s="185"/>
      <c r="P35" s="185"/>
    </row>
    <row r="36" spans="1:16" ht="39" customHeight="1" x14ac:dyDescent="0.15">
      <c r="A36" s="185"/>
      <c r="B36" s="188"/>
      <c r="C36" s="1046" t="s">
        <v>454</v>
      </c>
      <c r="D36" s="1046"/>
      <c r="E36" s="1047"/>
      <c r="F36" s="197">
        <v>7.37</v>
      </c>
      <c r="G36" s="200">
        <v>6.43</v>
      </c>
      <c r="H36" s="200">
        <v>5.36</v>
      </c>
      <c r="I36" s="200">
        <v>4.22</v>
      </c>
      <c r="J36" s="203">
        <v>2.74</v>
      </c>
      <c r="K36" s="185"/>
      <c r="L36" s="185"/>
      <c r="M36" s="185"/>
      <c r="N36" s="185"/>
      <c r="O36" s="185"/>
      <c r="P36" s="185"/>
    </row>
    <row r="37" spans="1:16" ht="39" customHeight="1" x14ac:dyDescent="0.15">
      <c r="A37" s="185"/>
      <c r="B37" s="188"/>
      <c r="C37" s="1046" t="s">
        <v>455</v>
      </c>
      <c r="D37" s="1046"/>
      <c r="E37" s="1047"/>
      <c r="F37" s="197">
        <v>1.4</v>
      </c>
      <c r="G37" s="200">
        <v>1.48</v>
      </c>
      <c r="H37" s="200">
        <v>1.52</v>
      </c>
      <c r="I37" s="200">
        <v>1.43</v>
      </c>
      <c r="J37" s="203">
        <v>2.4700000000000002</v>
      </c>
      <c r="K37" s="185"/>
      <c r="L37" s="185"/>
      <c r="M37" s="185"/>
      <c r="N37" s="185"/>
      <c r="O37" s="185"/>
      <c r="P37" s="185"/>
    </row>
    <row r="38" spans="1:16" ht="39" customHeight="1" x14ac:dyDescent="0.15">
      <c r="A38" s="185"/>
      <c r="B38" s="188"/>
      <c r="C38" s="1046" t="s">
        <v>458</v>
      </c>
      <c r="D38" s="1046"/>
      <c r="E38" s="1047"/>
      <c r="F38" s="197">
        <v>0</v>
      </c>
      <c r="G38" s="200">
        <v>0</v>
      </c>
      <c r="H38" s="200">
        <v>0</v>
      </c>
      <c r="I38" s="200" t="s">
        <v>531</v>
      </c>
      <c r="J38" s="203">
        <v>0.33</v>
      </c>
      <c r="K38" s="185"/>
      <c r="L38" s="185"/>
      <c r="M38" s="185"/>
      <c r="N38" s="185"/>
      <c r="O38" s="185"/>
      <c r="P38" s="185"/>
    </row>
    <row r="39" spans="1:16" ht="39" customHeight="1" x14ac:dyDescent="0.15">
      <c r="A39" s="185"/>
      <c r="B39" s="188"/>
      <c r="C39" s="1046" t="s">
        <v>146</v>
      </c>
      <c r="D39" s="1046"/>
      <c r="E39" s="1047"/>
      <c r="F39" s="197">
        <v>0.24</v>
      </c>
      <c r="G39" s="200">
        <v>0.13</v>
      </c>
      <c r="H39" s="200">
        <v>7.0000000000000007E-2</v>
      </c>
      <c r="I39" s="200">
        <v>0.08</v>
      </c>
      <c r="J39" s="203">
        <v>0.14000000000000001</v>
      </c>
      <c r="K39" s="185"/>
      <c r="L39" s="185"/>
      <c r="M39" s="185"/>
      <c r="N39" s="185"/>
      <c r="O39" s="185"/>
      <c r="P39" s="185"/>
    </row>
    <row r="40" spans="1:16" ht="39" customHeight="1" x14ac:dyDescent="0.15">
      <c r="A40" s="185"/>
      <c r="B40" s="188"/>
      <c r="C40" s="1046" t="s">
        <v>206</v>
      </c>
      <c r="D40" s="1046"/>
      <c r="E40" s="1047"/>
      <c r="F40" s="197">
        <v>0.03</v>
      </c>
      <c r="G40" s="200">
        <v>0.05</v>
      </c>
      <c r="H40" s="200">
        <v>0.05</v>
      </c>
      <c r="I40" s="200">
        <v>0.06</v>
      </c>
      <c r="J40" s="203">
        <v>0.06</v>
      </c>
      <c r="K40" s="185"/>
      <c r="L40" s="185"/>
      <c r="M40" s="185"/>
      <c r="N40" s="185"/>
      <c r="O40" s="185"/>
      <c r="P40" s="185"/>
    </row>
    <row r="41" spans="1:16" ht="39" customHeight="1" x14ac:dyDescent="0.15">
      <c r="A41" s="185"/>
      <c r="B41" s="188"/>
      <c r="C41" s="1046" t="s">
        <v>459</v>
      </c>
      <c r="D41" s="1046"/>
      <c r="E41" s="1047"/>
      <c r="F41" s="197">
        <v>0</v>
      </c>
      <c r="G41" s="200">
        <v>0</v>
      </c>
      <c r="H41" s="200">
        <v>0</v>
      </c>
      <c r="I41" s="200">
        <v>0.33</v>
      </c>
      <c r="J41" s="203">
        <v>0.01</v>
      </c>
      <c r="K41" s="185"/>
      <c r="L41" s="185"/>
      <c r="M41" s="185"/>
      <c r="N41" s="185"/>
      <c r="O41" s="185"/>
      <c r="P41" s="185"/>
    </row>
    <row r="42" spans="1:16" ht="39" customHeight="1" x14ac:dyDescent="0.15">
      <c r="A42" s="185"/>
      <c r="B42" s="189"/>
      <c r="C42" s="1046" t="s">
        <v>532</v>
      </c>
      <c r="D42" s="1046"/>
      <c r="E42" s="1047"/>
      <c r="F42" s="197" t="s">
        <v>197</v>
      </c>
      <c r="G42" s="200" t="s">
        <v>197</v>
      </c>
      <c r="H42" s="200" t="s">
        <v>197</v>
      </c>
      <c r="I42" s="200" t="s">
        <v>197</v>
      </c>
      <c r="J42" s="203" t="s">
        <v>197</v>
      </c>
      <c r="K42" s="185"/>
      <c r="L42" s="185"/>
      <c r="M42" s="185"/>
      <c r="N42" s="185"/>
      <c r="O42" s="185"/>
      <c r="P42" s="185"/>
    </row>
    <row r="43" spans="1:16" ht="39" customHeight="1" x14ac:dyDescent="0.15">
      <c r="A43" s="185"/>
      <c r="B43" s="190"/>
      <c r="C43" s="1048" t="s">
        <v>483</v>
      </c>
      <c r="D43" s="1048"/>
      <c r="E43" s="1049"/>
      <c r="F43" s="175">
        <v>0</v>
      </c>
      <c r="G43" s="179">
        <v>0.1</v>
      </c>
      <c r="H43" s="179">
        <v>0</v>
      </c>
      <c r="I43" s="179">
        <v>0</v>
      </c>
      <c r="J43" s="184">
        <v>0</v>
      </c>
      <c r="K43" s="185"/>
      <c r="L43" s="185"/>
      <c r="M43" s="185"/>
      <c r="N43" s="185"/>
      <c r="O43" s="185"/>
      <c r="P43" s="185"/>
    </row>
    <row r="44" spans="1:16" ht="39" customHeight="1" x14ac:dyDescent="0.15">
      <c r="A44" s="185"/>
      <c r="B44" s="191" t="s">
        <v>18</v>
      </c>
      <c r="C44" s="193"/>
      <c r="D44" s="193"/>
      <c r="E44" s="193"/>
      <c r="F44" s="185"/>
      <c r="G44" s="185"/>
      <c r="H44" s="185"/>
      <c r="I44" s="185"/>
      <c r="J44" s="185"/>
      <c r="K44" s="185"/>
      <c r="L44" s="185"/>
      <c r="M44" s="185"/>
      <c r="N44" s="185"/>
      <c r="O44" s="185"/>
      <c r="P44" s="185"/>
    </row>
    <row r="45" spans="1:16" ht="17.25" x14ac:dyDescent="0.15">
      <c r="A45" s="185"/>
      <c r="B45" s="185"/>
      <c r="C45" s="185"/>
      <c r="D45" s="185"/>
      <c r="E45" s="185"/>
      <c r="F45" s="185"/>
      <c r="G45" s="185"/>
      <c r="H45" s="185"/>
      <c r="I45" s="185"/>
      <c r="J45" s="185"/>
      <c r="K45" s="185"/>
      <c r="L45" s="185"/>
      <c r="M45" s="185"/>
      <c r="N45" s="185"/>
      <c r="O45" s="185"/>
      <c r="P45" s="185"/>
    </row>
  </sheetData>
  <sheetProtection algorithmName="SHA-512" hashValue="+Zjc2w1TGRnvzA9KXudBwTpHS4aoaBhMIpZB4WqoZ+jMlcUNp0mvHR4NSTN97SF3BBcJGFgn86QjUixpV9o/Og==" saltValue="zpP6A6TWTUZTupjbGswOCw=="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5"/>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7" zoomScale="70" zoomScaleNormal="70" zoomScaleSheetLayoutView="55" workbookViewId="0">
      <selection activeCell="BV28" sqref="BV28:CC30"/>
    </sheetView>
  </sheetViews>
  <sheetFormatPr defaultColWidth="0" defaultRowHeight="12.6" customHeight="1" zeroHeight="1" x14ac:dyDescent="0.15"/>
  <cols>
    <col min="1" max="1" width="6.625" style="46" customWidth="1"/>
    <col min="2" max="3" width="10.875" style="46" customWidth="1"/>
    <col min="4" max="4" width="10" style="46" customWidth="1"/>
    <col min="5" max="10" width="11" style="46" customWidth="1"/>
    <col min="11" max="15" width="13.125" style="46" customWidth="1"/>
    <col min="16" max="21" width="11.5" style="46" customWidth="1"/>
    <col min="22" max="22" width="0" style="46" hidden="1" customWidth="1"/>
    <col min="23" max="16384" width="0" style="46" hidden="1"/>
  </cols>
  <sheetData>
    <row r="1" spans="1:21" ht="13.5" customHeight="1" x14ac:dyDescent="0.15">
      <c r="A1" s="85"/>
      <c r="B1" s="85"/>
      <c r="C1" s="85"/>
      <c r="D1" s="85"/>
      <c r="E1" s="85"/>
      <c r="F1" s="85"/>
      <c r="G1" s="85"/>
      <c r="H1" s="85"/>
      <c r="I1" s="85"/>
      <c r="J1" s="85"/>
      <c r="K1" s="85"/>
      <c r="L1" s="85"/>
      <c r="M1" s="85"/>
      <c r="N1" s="85"/>
      <c r="O1" s="85"/>
      <c r="P1" s="85"/>
      <c r="Q1" s="85"/>
      <c r="R1" s="85"/>
      <c r="S1" s="85"/>
      <c r="T1" s="85"/>
      <c r="U1" s="85"/>
    </row>
    <row r="2" spans="1:21" ht="13.5" customHeight="1" x14ac:dyDescent="0.15">
      <c r="A2" s="85"/>
      <c r="B2" s="85"/>
      <c r="C2" s="85"/>
      <c r="D2" s="85"/>
      <c r="E2" s="85"/>
      <c r="F2" s="85"/>
      <c r="G2" s="85"/>
      <c r="H2" s="85"/>
      <c r="I2" s="85"/>
      <c r="J2" s="85"/>
      <c r="K2" s="85"/>
      <c r="L2" s="85"/>
      <c r="M2" s="85"/>
      <c r="N2" s="85"/>
      <c r="O2" s="85"/>
      <c r="P2" s="85"/>
      <c r="Q2" s="85"/>
      <c r="R2" s="85"/>
      <c r="S2" s="85"/>
      <c r="T2" s="85"/>
      <c r="U2" s="85"/>
    </row>
    <row r="3" spans="1:21" ht="13.5" customHeight="1" x14ac:dyDescent="0.15">
      <c r="A3" s="85"/>
      <c r="B3" s="85"/>
      <c r="C3" s="85"/>
      <c r="D3" s="85"/>
      <c r="E3" s="85"/>
      <c r="F3" s="85"/>
      <c r="G3" s="85"/>
      <c r="H3" s="85"/>
      <c r="I3" s="85"/>
      <c r="J3" s="85"/>
      <c r="K3" s="85"/>
      <c r="L3" s="85"/>
      <c r="M3" s="85"/>
      <c r="N3" s="85"/>
      <c r="O3" s="85"/>
      <c r="P3" s="85"/>
      <c r="Q3" s="85"/>
      <c r="R3" s="85"/>
      <c r="S3" s="85"/>
      <c r="T3" s="85"/>
      <c r="U3" s="85"/>
    </row>
    <row r="4" spans="1:21" ht="13.5" customHeight="1" x14ac:dyDescent="0.15">
      <c r="A4" s="85"/>
      <c r="B4" s="85"/>
      <c r="C4" s="85"/>
      <c r="D4" s="85"/>
      <c r="E4" s="85"/>
      <c r="F4" s="85"/>
      <c r="G4" s="85"/>
      <c r="H4" s="85"/>
      <c r="I4" s="85"/>
      <c r="J4" s="85"/>
      <c r="K4" s="85"/>
      <c r="L4" s="85"/>
      <c r="M4" s="85"/>
      <c r="N4" s="85"/>
      <c r="O4" s="85"/>
      <c r="P4" s="85"/>
      <c r="Q4" s="85"/>
      <c r="R4" s="85"/>
      <c r="S4" s="85"/>
      <c r="T4" s="85"/>
      <c r="U4" s="85"/>
    </row>
    <row r="5" spans="1:21" ht="13.5" customHeight="1" x14ac:dyDescent="0.15">
      <c r="A5" s="85"/>
      <c r="B5" s="85"/>
      <c r="C5" s="85"/>
      <c r="D5" s="85"/>
      <c r="E5" s="85"/>
      <c r="F5" s="85"/>
      <c r="G5" s="85"/>
      <c r="H5" s="85"/>
      <c r="I5" s="85"/>
      <c r="J5" s="85"/>
      <c r="K5" s="85"/>
      <c r="L5" s="85"/>
      <c r="M5" s="85"/>
      <c r="N5" s="85"/>
      <c r="O5" s="85"/>
      <c r="P5" s="85"/>
      <c r="Q5" s="85"/>
      <c r="R5" s="85"/>
      <c r="S5" s="85"/>
      <c r="T5" s="85"/>
      <c r="U5" s="85"/>
    </row>
    <row r="6" spans="1:21" ht="13.5" customHeight="1" x14ac:dyDescent="0.15">
      <c r="A6" s="85"/>
      <c r="B6" s="85"/>
      <c r="C6" s="85"/>
      <c r="D6" s="85"/>
      <c r="E6" s="85"/>
      <c r="F6" s="85"/>
      <c r="G6" s="85"/>
      <c r="H6" s="85"/>
      <c r="I6" s="85"/>
      <c r="J6" s="85"/>
      <c r="K6" s="85"/>
      <c r="L6" s="85"/>
      <c r="M6" s="85"/>
      <c r="N6" s="85"/>
      <c r="O6" s="85"/>
      <c r="P6" s="85"/>
      <c r="Q6" s="85"/>
      <c r="R6" s="85"/>
      <c r="S6" s="85"/>
      <c r="T6" s="85"/>
      <c r="U6" s="85"/>
    </row>
    <row r="7" spans="1:21" ht="13.5" customHeight="1" x14ac:dyDescent="0.15">
      <c r="A7" s="85"/>
      <c r="B7" s="85"/>
      <c r="C7" s="85"/>
      <c r="D7" s="85"/>
      <c r="E7" s="85"/>
      <c r="F7" s="85"/>
      <c r="G7" s="85"/>
      <c r="H7" s="85"/>
      <c r="I7" s="85"/>
      <c r="J7" s="85"/>
      <c r="K7" s="85"/>
      <c r="L7" s="85"/>
      <c r="M7" s="85"/>
      <c r="N7" s="85"/>
      <c r="O7" s="85"/>
      <c r="P7" s="85"/>
      <c r="Q7" s="85"/>
      <c r="R7" s="85"/>
      <c r="S7" s="85"/>
      <c r="T7" s="85"/>
      <c r="U7" s="85"/>
    </row>
    <row r="8" spans="1:21" ht="13.5" customHeight="1" x14ac:dyDescent="0.15">
      <c r="A8" s="85"/>
      <c r="B8" s="85"/>
      <c r="C8" s="85"/>
      <c r="D8" s="85"/>
      <c r="E8" s="85"/>
      <c r="F8" s="85"/>
      <c r="G8" s="85"/>
      <c r="H8" s="85"/>
      <c r="I8" s="85"/>
      <c r="J8" s="85"/>
      <c r="K8" s="85"/>
      <c r="L8" s="85"/>
      <c r="M8" s="85"/>
      <c r="N8" s="85"/>
      <c r="O8" s="85"/>
      <c r="P8" s="85"/>
      <c r="Q8" s="85"/>
      <c r="R8" s="85"/>
      <c r="S8" s="85"/>
      <c r="T8" s="85"/>
      <c r="U8" s="85"/>
    </row>
    <row r="9" spans="1:21" ht="13.5" customHeight="1" x14ac:dyDescent="0.15">
      <c r="A9" s="85"/>
      <c r="B9" s="85"/>
      <c r="C9" s="85"/>
      <c r="D9" s="85"/>
      <c r="E9" s="85"/>
      <c r="F9" s="85"/>
      <c r="G9" s="85"/>
      <c r="H9" s="85"/>
      <c r="I9" s="85"/>
      <c r="J9" s="85"/>
      <c r="K9" s="85"/>
      <c r="L9" s="85"/>
      <c r="M9" s="85"/>
      <c r="N9" s="85"/>
      <c r="O9" s="85"/>
      <c r="P9" s="85"/>
      <c r="Q9" s="85"/>
      <c r="R9" s="85"/>
      <c r="S9" s="85"/>
      <c r="T9" s="85"/>
      <c r="U9" s="85"/>
    </row>
    <row r="10" spans="1:21" ht="13.5" customHeight="1" x14ac:dyDescent="0.15">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15">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15">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15">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15">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15">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15">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15">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15">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15">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15">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15">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15">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15">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15">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15">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15">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15">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15">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15">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15">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15">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15">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15">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15">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15">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15">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15">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15">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15">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15">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15">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15">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15">
      <c r="A43" s="85"/>
      <c r="B43" s="85"/>
      <c r="C43" s="85"/>
      <c r="D43" s="85"/>
      <c r="E43" s="85"/>
      <c r="F43" s="85"/>
      <c r="G43" s="85"/>
      <c r="H43" s="85"/>
      <c r="I43" s="85"/>
      <c r="J43" s="85"/>
      <c r="K43" s="85"/>
      <c r="L43" s="85"/>
      <c r="M43" s="85"/>
      <c r="N43" s="85"/>
      <c r="O43" s="240" t="s">
        <v>22</v>
      </c>
      <c r="P43" s="85"/>
      <c r="Q43" s="85"/>
      <c r="R43" s="85"/>
      <c r="S43" s="85"/>
      <c r="T43" s="85"/>
      <c r="U43" s="85"/>
    </row>
    <row r="44" spans="1:21" ht="30.75" customHeight="1" x14ac:dyDescent="0.15">
      <c r="A44" s="85"/>
      <c r="B44" s="204" t="s">
        <v>25</v>
      </c>
      <c r="C44" s="210"/>
      <c r="D44" s="210"/>
      <c r="E44" s="218"/>
      <c r="F44" s="218"/>
      <c r="G44" s="218"/>
      <c r="H44" s="218"/>
      <c r="I44" s="218"/>
      <c r="J44" s="221" t="s">
        <v>16</v>
      </c>
      <c r="K44" s="223" t="s">
        <v>522</v>
      </c>
      <c r="L44" s="232" t="s">
        <v>523</v>
      </c>
      <c r="M44" s="232" t="s">
        <v>524</v>
      </c>
      <c r="N44" s="232" t="s">
        <v>525</v>
      </c>
      <c r="O44" s="241" t="s">
        <v>526</v>
      </c>
      <c r="P44" s="85"/>
      <c r="Q44" s="85"/>
      <c r="R44" s="85"/>
      <c r="S44" s="85"/>
      <c r="T44" s="85"/>
      <c r="U44" s="85"/>
    </row>
    <row r="45" spans="1:21" ht="30.75" customHeight="1" x14ac:dyDescent="0.15">
      <c r="A45" s="85"/>
      <c r="B45" s="1065" t="s">
        <v>26</v>
      </c>
      <c r="C45" s="1066"/>
      <c r="D45" s="213"/>
      <c r="E45" s="1079" t="s">
        <v>24</v>
      </c>
      <c r="F45" s="1079"/>
      <c r="G45" s="1079"/>
      <c r="H45" s="1079"/>
      <c r="I45" s="1079"/>
      <c r="J45" s="1080"/>
      <c r="K45" s="224">
        <v>411</v>
      </c>
      <c r="L45" s="233">
        <v>383</v>
      </c>
      <c r="M45" s="233">
        <v>391</v>
      </c>
      <c r="N45" s="233">
        <v>415</v>
      </c>
      <c r="O45" s="242">
        <v>424</v>
      </c>
      <c r="P45" s="85"/>
      <c r="Q45" s="85"/>
      <c r="R45" s="85"/>
      <c r="S45" s="85"/>
      <c r="T45" s="85"/>
      <c r="U45" s="85"/>
    </row>
    <row r="46" spans="1:21" ht="30.75" customHeight="1" x14ac:dyDescent="0.15">
      <c r="A46" s="85"/>
      <c r="B46" s="1067"/>
      <c r="C46" s="1068"/>
      <c r="D46" s="214"/>
      <c r="E46" s="1071" t="s">
        <v>29</v>
      </c>
      <c r="F46" s="1071"/>
      <c r="G46" s="1071"/>
      <c r="H46" s="1071"/>
      <c r="I46" s="1071"/>
      <c r="J46" s="1072"/>
      <c r="K46" s="225" t="s">
        <v>197</v>
      </c>
      <c r="L46" s="234" t="s">
        <v>197</v>
      </c>
      <c r="M46" s="234" t="s">
        <v>197</v>
      </c>
      <c r="N46" s="234" t="s">
        <v>197</v>
      </c>
      <c r="O46" s="243" t="s">
        <v>197</v>
      </c>
      <c r="P46" s="85"/>
      <c r="Q46" s="85"/>
      <c r="R46" s="85"/>
      <c r="S46" s="85"/>
      <c r="T46" s="85"/>
      <c r="U46" s="85"/>
    </row>
    <row r="47" spans="1:21" ht="30.75" customHeight="1" x14ac:dyDescent="0.15">
      <c r="A47" s="85"/>
      <c r="B47" s="1067"/>
      <c r="C47" s="1068"/>
      <c r="D47" s="214"/>
      <c r="E47" s="1071" t="s">
        <v>32</v>
      </c>
      <c r="F47" s="1071"/>
      <c r="G47" s="1071"/>
      <c r="H47" s="1071"/>
      <c r="I47" s="1071"/>
      <c r="J47" s="1072"/>
      <c r="K47" s="225" t="s">
        <v>197</v>
      </c>
      <c r="L47" s="234" t="s">
        <v>197</v>
      </c>
      <c r="M47" s="234" t="s">
        <v>197</v>
      </c>
      <c r="N47" s="234" t="s">
        <v>197</v>
      </c>
      <c r="O47" s="243" t="s">
        <v>197</v>
      </c>
      <c r="P47" s="85"/>
      <c r="Q47" s="85"/>
      <c r="R47" s="85"/>
      <c r="S47" s="85"/>
      <c r="T47" s="85"/>
      <c r="U47" s="85"/>
    </row>
    <row r="48" spans="1:21" ht="30.75" customHeight="1" x14ac:dyDescent="0.15">
      <c r="A48" s="85"/>
      <c r="B48" s="1067"/>
      <c r="C48" s="1068"/>
      <c r="D48" s="214"/>
      <c r="E48" s="1071" t="s">
        <v>38</v>
      </c>
      <c r="F48" s="1071"/>
      <c r="G48" s="1071"/>
      <c r="H48" s="1071"/>
      <c r="I48" s="1071"/>
      <c r="J48" s="1072"/>
      <c r="K48" s="225">
        <v>34</v>
      </c>
      <c r="L48" s="234">
        <v>44</v>
      </c>
      <c r="M48" s="234">
        <v>43</v>
      </c>
      <c r="N48" s="234">
        <v>42</v>
      </c>
      <c r="O48" s="243">
        <v>42</v>
      </c>
      <c r="P48" s="85"/>
      <c r="Q48" s="85"/>
      <c r="R48" s="85"/>
      <c r="S48" s="85"/>
      <c r="T48" s="85"/>
      <c r="U48" s="85"/>
    </row>
    <row r="49" spans="1:21" ht="30.75" customHeight="1" x14ac:dyDescent="0.15">
      <c r="A49" s="85"/>
      <c r="B49" s="1067"/>
      <c r="C49" s="1068"/>
      <c r="D49" s="214"/>
      <c r="E49" s="1071" t="s">
        <v>0</v>
      </c>
      <c r="F49" s="1071"/>
      <c r="G49" s="1071"/>
      <c r="H49" s="1071"/>
      <c r="I49" s="1071"/>
      <c r="J49" s="1072"/>
      <c r="K49" s="225">
        <v>2</v>
      </c>
      <c r="L49" s="234">
        <v>2</v>
      </c>
      <c r="M49" s="234">
        <v>2</v>
      </c>
      <c r="N49" s="234">
        <v>2</v>
      </c>
      <c r="O49" s="243">
        <v>2</v>
      </c>
      <c r="P49" s="85"/>
      <c r="Q49" s="85"/>
      <c r="R49" s="85"/>
      <c r="S49" s="85"/>
      <c r="T49" s="85"/>
      <c r="U49" s="85"/>
    </row>
    <row r="50" spans="1:21" ht="30.75" customHeight="1" x14ac:dyDescent="0.15">
      <c r="A50" s="85"/>
      <c r="B50" s="1067"/>
      <c r="C50" s="1068"/>
      <c r="D50" s="214"/>
      <c r="E50" s="1071" t="s">
        <v>40</v>
      </c>
      <c r="F50" s="1071"/>
      <c r="G50" s="1071"/>
      <c r="H50" s="1071"/>
      <c r="I50" s="1071"/>
      <c r="J50" s="1072"/>
      <c r="K50" s="225" t="s">
        <v>197</v>
      </c>
      <c r="L50" s="234" t="s">
        <v>197</v>
      </c>
      <c r="M50" s="234" t="s">
        <v>197</v>
      </c>
      <c r="N50" s="234" t="s">
        <v>197</v>
      </c>
      <c r="O50" s="243" t="s">
        <v>197</v>
      </c>
      <c r="P50" s="85"/>
      <c r="Q50" s="85"/>
      <c r="R50" s="85"/>
      <c r="S50" s="85"/>
      <c r="T50" s="85"/>
      <c r="U50" s="85"/>
    </row>
    <row r="51" spans="1:21" ht="30.75" customHeight="1" x14ac:dyDescent="0.15">
      <c r="A51" s="85"/>
      <c r="B51" s="1069"/>
      <c r="C51" s="1070"/>
      <c r="D51" s="215"/>
      <c r="E51" s="1071" t="s">
        <v>44</v>
      </c>
      <c r="F51" s="1071"/>
      <c r="G51" s="1071"/>
      <c r="H51" s="1071"/>
      <c r="I51" s="1071"/>
      <c r="J51" s="1072"/>
      <c r="K51" s="225" t="s">
        <v>197</v>
      </c>
      <c r="L51" s="234" t="s">
        <v>197</v>
      </c>
      <c r="M51" s="234" t="s">
        <v>197</v>
      </c>
      <c r="N51" s="234" t="s">
        <v>197</v>
      </c>
      <c r="O51" s="243" t="s">
        <v>197</v>
      </c>
      <c r="P51" s="85"/>
      <c r="Q51" s="85"/>
      <c r="R51" s="85"/>
      <c r="S51" s="85"/>
      <c r="T51" s="85"/>
      <c r="U51" s="85"/>
    </row>
    <row r="52" spans="1:21" ht="30.75" customHeight="1" x14ac:dyDescent="0.15">
      <c r="A52" s="85"/>
      <c r="B52" s="1073" t="s">
        <v>46</v>
      </c>
      <c r="C52" s="1074"/>
      <c r="D52" s="215"/>
      <c r="E52" s="1071" t="s">
        <v>47</v>
      </c>
      <c r="F52" s="1071"/>
      <c r="G52" s="1071"/>
      <c r="H52" s="1071"/>
      <c r="I52" s="1071"/>
      <c r="J52" s="1072"/>
      <c r="K52" s="225">
        <v>360</v>
      </c>
      <c r="L52" s="234">
        <v>334</v>
      </c>
      <c r="M52" s="234">
        <v>334</v>
      </c>
      <c r="N52" s="234">
        <v>345</v>
      </c>
      <c r="O52" s="243">
        <v>348</v>
      </c>
      <c r="P52" s="85"/>
      <c r="Q52" s="85"/>
      <c r="R52" s="85"/>
      <c r="S52" s="85"/>
      <c r="T52" s="85"/>
      <c r="U52" s="85"/>
    </row>
    <row r="53" spans="1:21" ht="30.75" customHeight="1" x14ac:dyDescent="0.15">
      <c r="A53" s="85"/>
      <c r="B53" s="1075" t="s">
        <v>48</v>
      </c>
      <c r="C53" s="1076"/>
      <c r="D53" s="216"/>
      <c r="E53" s="1077" t="s">
        <v>51</v>
      </c>
      <c r="F53" s="1077"/>
      <c r="G53" s="1077"/>
      <c r="H53" s="1077"/>
      <c r="I53" s="1077"/>
      <c r="J53" s="1078"/>
      <c r="K53" s="226">
        <v>87</v>
      </c>
      <c r="L53" s="235">
        <v>95</v>
      </c>
      <c r="M53" s="235">
        <v>102</v>
      </c>
      <c r="N53" s="235">
        <v>114</v>
      </c>
      <c r="O53" s="244">
        <v>120</v>
      </c>
      <c r="P53" s="85"/>
      <c r="Q53" s="85"/>
      <c r="R53" s="85"/>
      <c r="S53" s="85"/>
      <c r="T53" s="85"/>
      <c r="U53" s="85"/>
    </row>
    <row r="54" spans="1:21" ht="24" customHeight="1" x14ac:dyDescent="0.15">
      <c r="A54" s="85"/>
      <c r="B54" s="205" t="s">
        <v>55</v>
      </c>
      <c r="C54" s="85"/>
      <c r="D54" s="85"/>
      <c r="E54" s="85"/>
      <c r="F54" s="85"/>
      <c r="G54" s="85"/>
      <c r="H54" s="85"/>
      <c r="I54" s="85"/>
      <c r="J54" s="85"/>
      <c r="K54" s="85"/>
      <c r="L54" s="85"/>
      <c r="M54" s="85"/>
      <c r="N54" s="85"/>
      <c r="O54" s="85"/>
      <c r="P54" s="85"/>
      <c r="Q54" s="85"/>
      <c r="R54" s="85"/>
      <c r="S54" s="85"/>
      <c r="T54" s="85"/>
      <c r="U54" s="85"/>
    </row>
    <row r="55" spans="1:21" ht="24" customHeight="1" x14ac:dyDescent="0.15">
      <c r="A55" s="85"/>
      <c r="B55" s="205" t="s">
        <v>60</v>
      </c>
      <c r="C55" s="85"/>
      <c r="D55" s="85"/>
      <c r="E55" s="85"/>
      <c r="F55" s="85"/>
      <c r="G55" s="85"/>
      <c r="H55" s="85"/>
      <c r="I55" s="85"/>
      <c r="J55" s="85"/>
      <c r="K55" s="85"/>
      <c r="L55" s="85"/>
      <c r="M55" s="85"/>
      <c r="N55" s="85"/>
      <c r="O55" s="85"/>
      <c r="P55" s="85"/>
      <c r="Q55" s="85"/>
      <c r="R55" s="85"/>
      <c r="S55" s="85"/>
      <c r="T55" s="85"/>
      <c r="U55" s="85"/>
    </row>
    <row r="56" spans="1:21" ht="24" customHeight="1" x14ac:dyDescent="0.15">
      <c r="A56" s="85"/>
      <c r="B56" s="206" t="s">
        <v>5</v>
      </c>
      <c r="C56" s="211"/>
      <c r="D56" s="211"/>
      <c r="E56" s="211"/>
      <c r="F56" s="211"/>
      <c r="G56" s="211"/>
      <c r="H56" s="211"/>
      <c r="I56" s="211"/>
      <c r="J56" s="211"/>
      <c r="K56" s="227"/>
      <c r="L56" s="227"/>
      <c r="M56" s="227"/>
      <c r="N56" s="227"/>
      <c r="O56" s="245" t="s">
        <v>533</v>
      </c>
      <c r="P56" s="85"/>
      <c r="Q56" s="85"/>
      <c r="R56" s="85"/>
      <c r="S56" s="85"/>
      <c r="T56" s="85"/>
      <c r="U56" s="85"/>
    </row>
    <row r="57" spans="1:21" ht="31.5" customHeight="1" x14ac:dyDescent="0.15">
      <c r="A57" s="85"/>
      <c r="B57" s="207"/>
      <c r="C57" s="212"/>
      <c r="D57" s="212"/>
      <c r="E57" s="219"/>
      <c r="F57" s="219"/>
      <c r="G57" s="219"/>
      <c r="H57" s="219"/>
      <c r="I57" s="219"/>
      <c r="J57" s="222" t="s">
        <v>16</v>
      </c>
      <c r="K57" s="228" t="s">
        <v>522</v>
      </c>
      <c r="L57" s="236" t="s">
        <v>523</v>
      </c>
      <c r="M57" s="236" t="s">
        <v>524</v>
      </c>
      <c r="N57" s="236" t="s">
        <v>525</v>
      </c>
      <c r="O57" s="246" t="s">
        <v>526</v>
      </c>
      <c r="P57" s="85"/>
      <c r="Q57" s="85"/>
      <c r="R57" s="85"/>
      <c r="S57" s="85"/>
      <c r="T57" s="85"/>
      <c r="U57" s="85"/>
    </row>
    <row r="58" spans="1:21" ht="31.5" customHeight="1" x14ac:dyDescent="0.15">
      <c r="B58" s="1059" t="s">
        <v>61</v>
      </c>
      <c r="C58" s="1060"/>
      <c r="D58" s="1050" t="s">
        <v>64</v>
      </c>
      <c r="E58" s="1051"/>
      <c r="F58" s="1051"/>
      <c r="G58" s="1051"/>
      <c r="H58" s="1051"/>
      <c r="I58" s="1051"/>
      <c r="J58" s="1052"/>
      <c r="K58" s="229"/>
      <c r="L58" s="237"/>
      <c r="M58" s="237"/>
      <c r="N58" s="237"/>
      <c r="O58" s="247"/>
    </row>
    <row r="59" spans="1:21" ht="31.5" customHeight="1" x14ac:dyDescent="0.15">
      <c r="B59" s="1061"/>
      <c r="C59" s="1062"/>
      <c r="D59" s="1053" t="s">
        <v>12</v>
      </c>
      <c r="E59" s="1054"/>
      <c r="F59" s="1054"/>
      <c r="G59" s="1054"/>
      <c r="H59" s="1054"/>
      <c r="I59" s="1054"/>
      <c r="J59" s="1055"/>
      <c r="K59" s="230"/>
      <c r="L59" s="238"/>
      <c r="M59" s="238"/>
      <c r="N59" s="238"/>
      <c r="O59" s="248"/>
    </row>
    <row r="60" spans="1:21" ht="31.5" customHeight="1" x14ac:dyDescent="0.15">
      <c r="B60" s="1063"/>
      <c r="C60" s="1064"/>
      <c r="D60" s="1056" t="s">
        <v>66</v>
      </c>
      <c r="E60" s="1057"/>
      <c r="F60" s="1057"/>
      <c r="G60" s="1057"/>
      <c r="H60" s="1057"/>
      <c r="I60" s="1057"/>
      <c r="J60" s="1058"/>
      <c r="K60" s="231"/>
      <c r="L60" s="239"/>
      <c r="M60" s="239"/>
      <c r="N60" s="239"/>
      <c r="O60" s="249"/>
    </row>
    <row r="61" spans="1:21" ht="24" customHeight="1" x14ac:dyDescent="0.15">
      <c r="B61" s="208"/>
      <c r="C61" s="208"/>
      <c r="D61" s="217" t="s">
        <v>45</v>
      </c>
      <c r="E61" s="220"/>
      <c r="F61" s="220"/>
      <c r="G61" s="220"/>
      <c r="H61" s="220"/>
      <c r="I61" s="220"/>
      <c r="J61" s="220"/>
      <c r="K61" s="220"/>
      <c r="L61" s="220"/>
      <c r="M61" s="220"/>
      <c r="N61" s="220"/>
      <c r="O61" s="220"/>
    </row>
    <row r="62" spans="1:21" ht="24" customHeight="1" x14ac:dyDescent="0.15">
      <c r="B62" s="209"/>
      <c r="C62" s="209"/>
      <c r="D62" s="217" t="s">
        <v>39</v>
      </c>
      <c r="E62" s="220"/>
      <c r="F62" s="220"/>
      <c r="G62" s="220"/>
      <c r="H62" s="220"/>
      <c r="I62" s="220"/>
      <c r="J62" s="220"/>
      <c r="K62" s="220"/>
      <c r="L62" s="220"/>
      <c r="M62" s="220"/>
      <c r="N62" s="220"/>
      <c r="O62" s="220"/>
    </row>
    <row r="63" spans="1:21" ht="24" customHeight="1" x14ac:dyDescent="0.15">
      <c r="A63" s="85"/>
      <c r="B63" s="205"/>
      <c r="C63" s="85"/>
      <c r="D63" s="85"/>
      <c r="E63" s="85"/>
      <c r="F63" s="85"/>
      <c r="G63" s="85"/>
      <c r="H63" s="85"/>
      <c r="I63" s="85"/>
      <c r="J63" s="85"/>
      <c r="K63" s="85"/>
      <c r="L63" s="85"/>
      <c r="M63" s="85"/>
      <c r="N63" s="85"/>
      <c r="O63" s="85"/>
      <c r="P63" s="85"/>
      <c r="Q63" s="85"/>
      <c r="R63" s="85"/>
      <c r="S63" s="85"/>
      <c r="T63" s="85"/>
      <c r="U63" s="85"/>
    </row>
    <row r="64" spans="1:21" ht="24" customHeight="1" x14ac:dyDescent="0.15">
      <c r="A64" s="85"/>
      <c r="B64" s="205"/>
      <c r="C64" s="85"/>
      <c r="D64" s="85"/>
      <c r="E64" s="85"/>
      <c r="F64" s="85"/>
      <c r="G64" s="85"/>
      <c r="H64" s="85"/>
      <c r="I64" s="85"/>
      <c r="J64" s="85"/>
      <c r="K64" s="85"/>
      <c r="L64" s="85"/>
      <c r="M64" s="85"/>
      <c r="N64" s="85"/>
      <c r="O64" s="85"/>
      <c r="P64" s="85"/>
      <c r="Q64" s="85"/>
      <c r="R64" s="85"/>
      <c r="S64" s="85"/>
      <c r="T64" s="85"/>
      <c r="U64" s="85"/>
    </row>
  </sheetData>
  <sheetProtection algorithmName="SHA-512" hashValue="F6Ezz9ndltrwrQWjMcyICKWh+wAjBC2Qtc/m+ui9sEck9mOKVWGQ3bJctG4QgpRRDMNr/crVbRTuzuzaWmgx5Q==" saltValue="ftCf3lBqM8O+vRkacTdQ1A=="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16" zoomScale="70" zoomScaleNormal="70" zoomScaleSheetLayoutView="100" workbookViewId="0">
      <selection activeCell="BV28" sqref="BV28:CC30"/>
    </sheetView>
  </sheetViews>
  <sheetFormatPr defaultColWidth="0" defaultRowHeight="13.5" customHeight="1" zeroHeight="1" x14ac:dyDescent="0.15"/>
  <cols>
    <col min="1" max="1" width="6.625" style="46" customWidth="1"/>
    <col min="2" max="3" width="12.625" style="46" customWidth="1"/>
    <col min="4" max="4" width="11.625" style="46" customWidth="1"/>
    <col min="5" max="8" width="10.375" style="46" customWidth="1"/>
    <col min="9" max="13" width="16.375" style="46" customWidth="1"/>
    <col min="14" max="19" width="12.625" style="46" customWidth="1"/>
    <col min="20" max="20" width="0" style="46" hidden="1" customWidth="1"/>
    <col min="21" max="16384" width="0" style="4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40" t="s">
        <v>22</v>
      </c>
    </row>
    <row r="40" spans="2:13" ht="27.75" customHeight="1" x14ac:dyDescent="0.15">
      <c r="B40" s="204" t="s">
        <v>25</v>
      </c>
      <c r="C40" s="210"/>
      <c r="D40" s="210"/>
      <c r="E40" s="218"/>
      <c r="F40" s="218"/>
      <c r="G40" s="218"/>
      <c r="H40" s="221" t="s">
        <v>16</v>
      </c>
      <c r="I40" s="223" t="s">
        <v>522</v>
      </c>
      <c r="J40" s="232" t="s">
        <v>523</v>
      </c>
      <c r="K40" s="232" t="s">
        <v>524</v>
      </c>
      <c r="L40" s="232" t="s">
        <v>525</v>
      </c>
      <c r="M40" s="254" t="s">
        <v>526</v>
      </c>
    </row>
    <row r="41" spans="2:13" ht="27.75" customHeight="1" x14ac:dyDescent="0.15">
      <c r="B41" s="1065" t="s">
        <v>34</v>
      </c>
      <c r="C41" s="1066"/>
      <c r="D41" s="213"/>
      <c r="E41" s="1090" t="s">
        <v>67</v>
      </c>
      <c r="F41" s="1090"/>
      <c r="G41" s="1090"/>
      <c r="H41" s="1091"/>
      <c r="I41" s="224">
        <v>3462</v>
      </c>
      <c r="J41" s="233">
        <v>3386</v>
      </c>
      <c r="K41" s="233">
        <v>3434</v>
      </c>
      <c r="L41" s="233">
        <v>3418</v>
      </c>
      <c r="M41" s="242">
        <v>3238</v>
      </c>
    </row>
    <row r="42" spans="2:13" ht="27.75" customHeight="1" x14ac:dyDescent="0.15">
      <c r="B42" s="1067"/>
      <c r="C42" s="1068"/>
      <c r="D42" s="214"/>
      <c r="E42" s="1081" t="s">
        <v>75</v>
      </c>
      <c r="F42" s="1081"/>
      <c r="G42" s="1081"/>
      <c r="H42" s="1082"/>
      <c r="I42" s="225" t="s">
        <v>197</v>
      </c>
      <c r="J42" s="234" t="s">
        <v>197</v>
      </c>
      <c r="K42" s="234" t="s">
        <v>197</v>
      </c>
      <c r="L42" s="234" t="s">
        <v>197</v>
      </c>
      <c r="M42" s="243" t="s">
        <v>197</v>
      </c>
    </row>
    <row r="43" spans="2:13" ht="27.75" customHeight="1" x14ac:dyDescent="0.15">
      <c r="B43" s="1067"/>
      <c r="C43" s="1068"/>
      <c r="D43" s="214"/>
      <c r="E43" s="1081" t="s">
        <v>76</v>
      </c>
      <c r="F43" s="1081"/>
      <c r="G43" s="1081"/>
      <c r="H43" s="1082"/>
      <c r="I43" s="225">
        <v>506</v>
      </c>
      <c r="J43" s="234">
        <v>471</v>
      </c>
      <c r="K43" s="234">
        <v>620</v>
      </c>
      <c r="L43" s="234">
        <v>1658</v>
      </c>
      <c r="M43" s="243">
        <v>1682</v>
      </c>
    </row>
    <row r="44" spans="2:13" ht="27.75" customHeight="1" x14ac:dyDescent="0.15">
      <c r="B44" s="1067"/>
      <c r="C44" s="1068"/>
      <c r="D44" s="214"/>
      <c r="E44" s="1081" t="s">
        <v>17</v>
      </c>
      <c r="F44" s="1081"/>
      <c r="G44" s="1081"/>
      <c r="H44" s="1082"/>
      <c r="I44" s="225">
        <v>7</v>
      </c>
      <c r="J44" s="234">
        <v>5</v>
      </c>
      <c r="K44" s="234">
        <v>4</v>
      </c>
      <c r="L44" s="234">
        <v>2</v>
      </c>
      <c r="M44" s="243" t="s">
        <v>197</v>
      </c>
    </row>
    <row r="45" spans="2:13" ht="27.75" customHeight="1" x14ac:dyDescent="0.15">
      <c r="B45" s="1067"/>
      <c r="C45" s="1068"/>
      <c r="D45" s="214"/>
      <c r="E45" s="1081" t="s">
        <v>79</v>
      </c>
      <c r="F45" s="1081"/>
      <c r="G45" s="1081"/>
      <c r="H45" s="1082"/>
      <c r="I45" s="225">
        <v>505</v>
      </c>
      <c r="J45" s="234">
        <v>498</v>
      </c>
      <c r="K45" s="234">
        <v>499</v>
      </c>
      <c r="L45" s="234">
        <v>468</v>
      </c>
      <c r="M45" s="243">
        <v>489</v>
      </c>
    </row>
    <row r="46" spans="2:13" ht="27.75" customHeight="1" x14ac:dyDescent="0.15">
      <c r="B46" s="1067"/>
      <c r="C46" s="1068"/>
      <c r="D46" s="215"/>
      <c r="E46" s="1081" t="s">
        <v>78</v>
      </c>
      <c r="F46" s="1081"/>
      <c r="G46" s="1081"/>
      <c r="H46" s="1082"/>
      <c r="I46" s="225" t="s">
        <v>197</v>
      </c>
      <c r="J46" s="234" t="s">
        <v>197</v>
      </c>
      <c r="K46" s="234" t="s">
        <v>197</v>
      </c>
      <c r="L46" s="234" t="s">
        <v>197</v>
      </c>
      <c r="M46" s="243" t="s">
        <v>197</v>
      </c>
    </row>
    <row r="47" spans="2:13" ht="27.75" customHeight="1" x14ac:dyDescent="0.15">
      <c r="B47" s="1067"/>
      <c r="C47" s="1068"/>
      <c r="D47" s="250"/>
      <c r="E47" s="1087" t="s">
        <v>81</v>
      </c>
      <c r="F47" s="1088"/>
      <c r="G47" s="1088"/>
      <c r="H47" s="1089"/>
      <c r="I47" s="225" t="s">
        <v>197</v>
      </c>
      <c r="J47" s="234" t="s">
        <v>197</v>
      </c>
      <c r="K47" s="234" t="s">
        <v>197</v>
      </c>
      <c r="L47" s="234" t="s">
        <v>197</v>
      </c>
      <c r="M47" s="243" t="s">
        <v>197</v>
      </c>
    </row>
    <row r="48" spans="2:13" ht="27.75" customHeight="1" x14ac:dyDescent="0.15">
      <c r="B48" s="1067"/>
      <c r="C48" s="1068"/>
      <c r="D48" s="214"/>
      <c r="E48" s="1081" t="s">
        <v>56</v>
      </c>
      <c r="F48" s="1081"/>
      <c r="G48" s="1081"/>
      <c r="H48" s="1082"/>
      <c r="I48" s="225" t="s">
        <v>197</v>
      </c>
      <c r="J48" s="234" t="s">
        <v>197</v>
      </c>
      <c r="K48" s="234" t="s">
        <v>197</v>
      </c>
      <c r="L48" s="234" t="s">
        <v>197</v>
      </c>
      <c r="M48" s="243" t="s">
        <v>197</v>
      </c>
    </row>
    <row r="49" spans="2:13" ht="27.75" customHeight="1" x14ac:dyDescent="0.15">
      <c r="B49" s="1069"/>
      <c r="C49" s="1070"/>
      <c r="D49" s="214"/>
      <c r="E49" s="1081" t="s">
        <v>85</v>
      </c>
      <c r="F49" s="1081"/>
      <c r="G49" s="1081"/>
      <c r="H49" s="1082"/>
      <c r="I49" s="225" t="s">
        <v>197</v>
      </c>
      <c r="J49" s="234" t="s">
        <v>197</v>
      </c>
      <c r="K49" s="234" t="s">
        <v>197</v>
      </c>
      <c r="L49" s="234" t="s">
        <v>197</v>
      </c>
      <c r="M49" s="243" t="s">
        <v>197</v>
      </c>
    </row>
    <row r="50" spans="2:13" ht="27.75" customHeight="1" x14ac:dyDescent="0.15">
      <c r="B50" s="1085" t="s">
        <v>87</v>
      </c>
      <c r="C50" s="1086"/>
      <c r="D50" s="251"/>
      <c r="E50" s="1081" t="s">
        <v>89</v>
      </c>
      <c r="F50" s="1081"/>
      <c r="G50" s="1081"/>
      <c r="H50" s="1082"/>
      <c r="I50" s="225">
        <v>3211</v>
      </c>
      <c r="J50" s="234">
        <v>3050</v>
      </c>
      <c r="K50" s="234">
        <v>3212</v>
      </c>
      <c r="L50" s="234">
        <v>3223</v>
      </c>
      <c r="M50" s="243">
        <v>3602</v>
      </c>
    </row>
    <row r="51" spans="2:13" ht="27.75" customHeight="1" x14ac:dyDescent="0.15">
      <c r="B51" s="1067"/>
      <c r="C51" s="1068"/>
      <c r="D51" s="214"/>
      <c r="E51" s="1081" t="s">
        <v>92</v>
      </c>
      <c r="F51" s="1081"/>
      <c r="G51" s="1081"/>
      <c r="H51" s="1082"/>
      <c r="I51" s="225" t="s">
        <v>197</v>
      </c>
      <c r="J51" s="234" t="s">
        <v>197</v>
      </c>
      <c r="K51" s="234" t="s">
        <v>197</v>
      </c>
      <c r="L51" s="234" t="s">
        <v>197</v>
      </c>
      <c r="M51" s="243" t="s">
        <v>197</v>
      </c>
    </row>
    <row r="52" spans="2:13" ht="27.75" customHeight="1" x14ac:dyDescent="0.15">
      <c r="B52" s="1069"/>
      <c r="C52" s="1070"/>
      <c r="D52" s="214"/>
      <c r="E52" s="1081" t="s">
        <v>42</v>
      </c>
      <c r="F52" s="1081"/>
      <c r="G52" s="1081"/>
      <c r="H52" s="1082"/>
      <c r="I52" s="225">
        <v>3097</v>
      </c>
      <c r="J52" s="234">
        <v>2915</v>
      </c>
      <c r="K52" s="234">
        <v>2964</v>
      </c>
      <c r="L52" s="234">
        <v>3497</v>
      </c>
      <c r="M52" s="243">
        <v>3386</v>
      </c>
    </row>
    <row r="53" spans="2:13" ht="27.75" customHeight="1" x14ac:dyDescent="0.15">
      <c r="B53" s="1075" t="s">
        <v>48</v>
      </c>
      <c r="C53" s="1076"/>
      <c r="D53" s="216"/>
      <c r="E53" s="1083" t="s">
        <v>94</v>
      </c>
      <c r="F53" s="1083"/>
      <c r="G53" s="1083"/>
      <c r="H53" s="1084"/>
      <c r="I53" s="226">
        <v>-1828</v>
      </c>
      <c r="J53" s="235">
        <v>-1604</v>
      </c>
      <c r="K53" s="235">
        <v>-1620</v>
      </c>
      <c r="L53" s="235">
        <v>-1173</v>
      </c>
      <c r="M53" s="244">
        <v>-1580</v>
      </c>
    </row>
    <row r="54" spans="2:13" ht="27.75" customHeight="1" x14ac:dyDescent="0.15">
      <c r="B54" s="205" t="s">
        <v>69</v>
      </c>
      <c r="C54" s="191"/>
      <c r="D54" s="191"/>
      <c r="E54" s="252"/>
      <c r="F54" s="252"/>
      <c r="G54" s="252"/>
      <c r="H54" s="252"/>
      <c r="I54" s="253"/>
      <c r="J54" s="253"/>
      <c r="K54" s="253"/>
      <c r="L54" s="253"/>
      <c r="M54" s="253"/>
    </row>
    <row r="55" spans="2:13" x14ac:dyDescent="0.15"/>
  </sheetData>
  <sheetProtection algorithmName="SHA-512" hashValue="dAThkU9E5Z9CScKRFpmL1Qghs1GPDYnvAvOkpyf9Ynba2B5PqrmLaa5xkTci7yHPiYTLhWA1augfZueTCnj5IQ==" saltValue="2FpFlGzbQdgz4w+x6Gg4/g=="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B46" zoomScale="70" zoomScaleNormal="70" zoomScaleSheetLayoutView="100" workbookViewId="0">
      <selection activeCell="BV28" sqref="BV28:CC30"/>
    </sheetView>
  </sheetViews>
  <sheetFormatPr defaultColWidth="0" defaultRowHeight="13.5" customHeight="1" zeroHeight="1" x14ac:dyDescent="0.15"/>
  <cols>
    <col min="1" max="1" width="8.25" style="46" customWidth="1"/>
    <col min="2" max="2" width="16.375" style="46" customWidth="1"/>
    <col min="3" max="5" width="26.25" style="46" customWidth="1"/>
    <col min="6" max="8" width="24.25" style="46" customWidth="1"/>
    <col min="9" max="14" width="26" style="46" customWidth="1"/>
    <col min="15" max="15" width="6.12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85"/>
      <c r="C53" s="85"/>
      <c r="D53" s="85"/>
      <c r="E53" s="85"/>
      <c r="F53" s="85"/>
      <c r="G53" s="85"/>
      <c r="H53" s="270" t="s">
        <v>90</v>
      </c>
    </row>
    <row r="54" spans="2:8" ht="29.25" customHeight="1" x14ac:dyDescent="0.2">
      <c r="B54" s="255" t="s">
        <v>8</v>
      </c>
      <c r="C54" s="261"/>
      <c r="D54" s="261"/>
      <c r="E54" s="262" t="s">
        <v>16</v>
      </c>
      <c r="F54" s="263" t="s">
        <v>524</v>
      </c>
      <c r="G54" s="263" t="s">
        <v>525</v>
      </c>
      <c r="H54" s="271" t="s">
        <v>526</v>
      </c>
    </row>
    <row r="55" spans="2:8" ht="52.5" customHeight="1" x14ac:dyDescent="0.15">
      <c r="B55" s="256"/>
      <c r="C55" s="1100" t="s">
        <v>98</v>
      </c>
      <c r="D55" s="1100"/>
      <c r="E55" s="1101"/>
      <c r="F55" s="264">
        <v>1912</v>
      </c>
      <c r="G55" s="264">
        <v>1913</v>
      </c>
      <c r="H55" s="272">
        <v>2222</v>
      </c>
    </row>
    <row r="56" spans="2:8" ht="52.5" customHeight="1" x14ac:dyDescent="0.15">
      <c r="B56" s="257"/>
      <c r="C56" s="1102" t="s">
        <v>101</v>
      </c>
      <c r="D56" s="1102"/>
      <c r="E56" s="1103"/>
      <c r="F56" s="265">
        <v>380</v>
      </c>
      <c r="G56" s="265">
        <v>380</v>
      </c>
      <c r="H56" s="273">
        <v>380</v>
      </c>
    </row>
    <row r="57" spans="2:8" ht="53.25" customHeight="1" x14ac:dyDescent="0.15">
      <c r="B57" s="257"/>
      <c r="C57" s="1104" t="s">
        <v>72</v>
      </c>
      <c r="D57" s="1104"/>
      <c r="E57" s="1105"/>
      <c r="F57" s="266">
        <v>747</v>
      </c>
      <c r="G57" s="266">
        <v>760</v>
      </c>
      <c r="H57" s="274">
        <v>831</v>
      </c>
    </row>
    <row r="58" spans="2:8" ht="45.75" customHeight="1" x14ac:dyDescent="0.15">
      <c r="B58" s="258"/>
      <c r="C58" s="1092" t="s">
        <v>363</v>
      </c>
      <c r="D58" s="1093"/>
      <c r="E58" s="1094"/>
      <c r="F58" s="267">
        <v>180</v>
      </c>
      <c r="G58" s="267">
        <v>240</v>
      </c>
      <c r="H58" s="275">
        <v>300</v>
      </c>
    </row>
    <row r="59" spans="2:8" ht="45.75" customHeight="1" x14ac:dyDescent="0.15">
      <c r="B59" s="258"/>
      <c r="C59" s="1092" t="s">
        <v>537</v>
      </c>
      <c r="D59" s="1093"/>
      <c r="E59" s="1094"/>
      <c r="F59" s="267">
        <v>320</v>
      </c>
      <c r="G59" s="267">
        <v>283</v>
      </c>
      <c r="H59" s="275">
        <v>276</v>
      </c>
    </row>
    <row r="60" spans="2:8" ht="45.75" customHeight="1" x14ac:dyDescent="0.15">
      <c r="B60" s="258"/>
      <c r="C60" s="1092" t="s">
        <v>530</v>
      </c>
      <c r="D60" s="1093"/>
      <c r="E60" s="1094"/>
      <c r="F60" s="267">
        <v>155</v>
      </c>
      <c r="G60" s="267">
        <v>155</v>
      </c>
      <c r="H60" s="275">
        <v>155</v>
      </c>
    </row>
    <row r="61" spans="2:8" ht="45.75" customHeight="1" x14ac:dyDescent="0.15">
      <c r="B61" s="258"/>
      <c r="C61" s="1092" t="s">
        <v>371</v>
      </c>
      <c r="D61" s="1093"/>
      <c r="E61" s="1094"/>
      <c r="F61" s="267">
        <v>55</v>
      </c>
      <c r="G61" s="267">
        <v>55</v>
      </c>
      <c r="H61" s="275">
        <v>55</v>
      </c>
    </row>
    <row r="62" spans="2:8" ht="45.75" customHeight="1" x14ac:dyDescent="0.15">
      <c r="B62" s="259"/>
      <c r="C62" s="1095" t="s">
        <v>222</v>
      </c>
      <c r="D62" s="1096"/>
      <c r="E62" s="1097"/>
      <c r="F62" s="268">
        <v>0</v>
      </c>
      <c r="G62" s="268">
        <v>0</v>
      </c>
      <c r="H62" s="276">
        <v>24</v>
      </c>
    </row>
    <row r="63" spans="2:8" ht="52.5" customHeight="1" x14ac:dyDescent="0.15">
      <c r="B63" s="260"/>
      <c r="C63" s="1098" t="s">
        <v>103</v>
      </c>
      <c r="D63" s="1098"/>
      <c r="E63" s="1099"/>
      <c r="F63" s="269">
        <v>3039</v>
      </c>
      <c r="G63" s="269">
        <v>3053</v>
      </c>
      <c r="H63" s="277">
        <v>3433</v>
      </c>
    </row>
    <row r="64" spans="2:8" x14ac:dyDescent="0.15"/>
  </sheetData>
  <sheetProtection algorithmName="SHA-512" hashValue="nE3f7AlCSHJjPCX6fSam7/A6qAgBsSfNorHZ8Z8+Fp4wt2rRAHDRPHrmQroVOqV6EuXJrX/9UcJyktXFvR5LLw==" saltValue="jKHzHtKPYUrSnUO83xbqLA=="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AFDD48-6779-4BB1-AA44-F13A2B840AD5}">
  <sheetPr>
    <pageSetUpPr fitToPage="1"/>
  </sheetPr>
  <dimension ref="A1:DE85"/>
  <sheetViews>
    <sheetView showGridLines="0" topLeftCell="A58" zoomScale="91" zoomScaleNormal="91" zoomScaleSheetLayoutView="55" workbookViewId="0">
      <selection activeCell="AN65" sqref="AN65:DC69"/>
    </sheetView>
  </sheetViews>
  <sheetFormatPr defaultColWidth="0" defaultRowHeight="0" customHeight="1" zeroHeight="1" x14ac:dyDescent="0.15"/>
  <cols>
    <col min="1" max="1" width="6.375" style="301" customWidth="1"/>
    <col min="2" max="107" width="2.5" style="301" customWidth="1"/>
    <col min="108" max="108" width="6.125" style="303" customWidth="1"/>
    <col min="109" max="109" width="5.875" style="302" customWidth="1"/>
    <col min="110" max="16384" width="8.625" style="301" hidden="1"/>
  </cols>
  <sheetData>
    <row r="1" spans="1:109" ht="42.75" customHeight="1" x14ac:dyDescent="0.15">
      <c r="A1" s="337"/>
      <c r="B1" s="336"/>
      <c r="DD1" s="301"/>
      <c r="DE1" s="301"/>
    </row>
    <row r="2" spans="1:109" ht="25.5" customHeight="1" x14ac:dyDescent="0.15">
      <c r="A2" s="335"/>
      <c r="C2" s="335"/>
      <c r="O2" s="335"/>
      <c r="P2" s="335"/>
      <c r="Q2" s="335"/>
      <c r="R2" s="335"/>
      <c r="S2" s="335"/>
      <c r="T2" s="335"/>
      <c r="U2" s="335"/>
      <c r="V2" s="335"/>
      <c r="W2" s="335"/>
      <c r="X2" s="335"/>
      <c r="Y2" s="335"/>
      <c r="Z2" s="335"/>
      <c r="AA2" s="335"/>
      <c r="AB2" s="335"/>
      <c r="AC2" s="335"/>
      <c r="AD2" s="335"/>
      <c r="AE2" s="335"/>
      <c r="AF2" s="335"/>
      <c r="AG2" s="335"/>
      <c r="AH2" s="335"/>
      <c r="AI2" s="335"/>
      <c r="AU2" s="335"/>
      <c r="BG2" s="335"/>
      <c r="BS2" s="335"/>
      <c r="CE2" s="335"/>
      <c r="CQ2" s="335"/>
      <c r="DD2" s="301"/>
      <c r="DE2" s="301"/>
    </row>
    <row r="3" spans="1:109" ht="25.5" customHeight="1" x14ac:dyDescent="0.15">
      <c r="A3" s="335"/>
      <c r="C3" s="335"/>
      <c r="O3" s="335"/>
      <c r="P3" s="335"/>
      <c r="Q3" s="335"/>
      <c r="R3" s="335"/>
      <c r="S3" s="335"/>
      <c r="T3" s="335"/>
      <c r="U3" s="335"/>
      <c r="V3" s="335"/>
      <c r="W3" s="335"/>
      <c r="X3" s="335"/>
      <c r="Y3" s="335"/>
      <c r="Z3" s="335"/>
      <c r="AA3" s="335"/>
      <c r="AB3" s="335"/>
      <c r="AC3" s="335"/>
      <c r="AD3" s="335"/>
      <c r="AE3" s="335"/>
      <c r="AF3" s="335"/>
      <c r="AG3" s="335"/>
      <c r="AH3" s="335"/>
      <c r="AI3" s="335"/>
      <c r="AU3" s="335"/>
      <c r="BG3" s="335"/>
      <c r="BS3" s="335"/>
      <c r="CE3" s="335"/>
      <c r="CQ3" s="335"/>
      <c r="DD3" s="301"/>
      <c r="DE3" s="301"/>
    </row>
    <row r="4" spans="1:109" s="334" customFormat="1" ht="13.5" x14ac:dyDescent="0.15">
      <c r="A4" s="335"/>
      <c r="B4" s="335"/>
      <c r="C4" s="335"/>
      <c r="D4" s="335"/>
      <c r="E4" s="335"/>
      <c r="F4" s="335"/>
      <c r="G4" s="335"/>
      <c r="H4" s="335"/>
      <c r="I4" s="335"/>
      <c r="J4" s="335"/>
      <c r="K4" s="335"/>
      <c r="L4" s="335"/>
      <c r="M4" s="335"/>
      <c r="N4" s="335"/>
      <c r="O4" s="335"/>
      <c r="P4" s="335"/>
      <c r="Q4" s="335"/>
      <c r="R4" s="335"/>
      <c r="S4" s="335"/>
      <c r="T4" s="335"/>
      <c r="U4" s="335"/>
      <c r="V4" s="335"/>
      <c r="W4" s="335"/>
      <c r="X4" s="335"/>
      <c r="Y4" s="335"/>
      <c r="Z4" s="335"/>
      <c r="AA4" s="335"/>
      <c r="AB4" s="335"/>
      <c r="AC4" s="335"/>
      <c r="AD4" s="335"/>
      <c r="AE4" s="335"/>
      <c r="AF4" s="335"/>
      <c r="AG4" s="335"/>
      <c r="AH4" s="335"/>
      <c r="AI4" s="335"/>
      <c r="AJ4" s="335"/>
      <c r="AK4" s="335"/>
      <c r="AL4" s="335"/>
      <c r="AM4" s="335"/>
      <c r="AN4" s="335"/>
      <c r="AO4" s="335"/>
      <c r="AP4" s="335"/>
      <c r="AQ4" s="335"/>
      <c r="AR4" s="335"/>
      <c r="AS4" s="335"/>
      <c r="AT4" s="335"/>
      <c r="AU4" s="335"/>
      <c r="AV4" s="335"/>
      <c r="AW4" s="335"/>
      <c r="AX4" s="335"/>
      <c r="AY4" s="335"/>
      <c r="AZ4" s="335"/>
      <c r="BA4" s="335"/>
      <c r="BB4" s="335"/>
      <c r="BC4" s="335"/>
      <c r="BD4" s="335"/>
      <c r="BE4" s="335"/>
      <c r="BF4" s="335"/>
      <c r="BG4" s="335"/>
      <c r="BH4" s="335"/>
      <c r="BI4" s="335"/>
      <c r="BJ4" s="335"/>
      <c r="BK4" s="335"/>
      <c r="BL4" s="335"/>
      <c r="BM4" s="335"/>
      <c r="BN4" s="335"/>
      <c r="BO4" s="335"/>
      <c r="BP4" s="335"/>
      <c r="BQ4" s="335"/>
      <c r="BR4" s="335"/>
      <c r="BS4" s="335"/>
      <c r="BT4" s="335"/>
      <c r="BU4" s="335"/>
      <c r="BV4" s="335"/>
      <c r="BW4" s="335"/>
      <c r="BX4" s="335"/>
      <c r="BY4" s="335"/>
      <c r="BZ4" s="335"/>
      <c r="CA4" s="335"/>
      <c r="CB4" s="335"/>
      <c r="CC4" s="335"/>
      <c r="CD4" s="335"/>
      <c r="CE4" s="335"/>
      <c r="CF4" s="335"/>
      <c r="CG4" s="335"/>
      <c r="CH4" s="335"/>
      <c r="CI4" s="335"/>
      <c r="CJ4" s="335"/>
      <c r="CK4" s="335"/>
      <c r="CL4" s="335"/>
      <c r="CM4" s="335"/>
      <c r="CN4" s="335"/>
      <c r="CO4" s="335"/>
      <c r="CP4" s="335"/>
      <c r="CQ4" s="335"/>
      <c r="CR4" s="335"/>
      <c r="CS4" s="335"/>
      <c r="CT4" s="335"/>
      <c r="CU4" s="335"/>
      <c r="CV4" s="335"/>
      <c r="CW4" s="335"/>
      <c r="CX4" s="335"/>
      <c r="CY4" s="335"/>
      <c r="CZ4" s="335"/>
      <c r="DA4" s="335"/>
      <c r="DB4" s="335"/>
      <c r="DC4" s="335"/>
      <c r="DD4" s="335"/>
      <c r="DE4" s="335"/>
    </row>
    <row r="5" spans="1:109" s="334" customFormat="1" ht="13.5" x14ac:dyDescent="0.15">
      <c r="A5" s="335"/>
      <c r="B5" s="335"/>
      <c r="C5" s="335"/>
      <c r="D5" s="335"/>
      <c r="E5" s="335"/>
      <c r="F5" s="335"/>
      <c r="G5" s="335"/>
      <c r="H5" s="335"/>
      <c r="I5" s="335"/>
      <c r="J5" s="335"/>
      <c r="K5" s="335"/>
      <c r="L5" s="335"/>
      <c r="M5" s="335"/>
      <c r="N5" s="335"/>
      <c r="O5" s="335"/>
      <c r="P5" s="335"/>
      <c r="Q5" s="335"/>
      <c r="R5" s="335"/>
      <c r="S5" s="335"/>
      <c r="T5" s="335"/>
      <c r="U5" s="335"/>
      <c r="V5" s="335"/>
      <c r="W5" s="335"/>
      <c r="X5" s="335"/>
      <c r="Y5" s="335"/>
      <c r="Z5" s="335"/>
      <c r="AA5" s="335"/>
      <c r="AB5" s="335"/>
      <c r="AC5" s="335"/>
      <c r="AD5" s="335"/>
      <c r="AE5" s="335"/>
      <c r="AF5" s="335"/>
      <c r="AG5" s="335"/>
      <c r="AH5" s="335"/>
      <c r="AI5" s="335"/>
      <c r="AJ5" s="335"/>
      <c r="AK5" s="335"/>
      <c r="AL5" s="335"/>
      <c r="AM5" s="335"/>
      <c r="AN5" s="335"/>
      <c r="AO5" s="335"/>
      <c r="AP5" s="335"/>
      <c r="AQ5" s="335"/>
      <c r="AR5" s="335"/>
      <c r="AS5" s="335"/>
      <c r="AT5" s="335"/>
      <c r="AU5" s="335"/>
      <c r="AV5" s="335"/>
      <c r="AW5" s="335"/>
      <c r="AX5" s="335"/>
      <c r="AY5" s="335"/>
      <c r="AZ5" s="335"/>
      <c r="BA5" s="335"/>
      <c r="BB5" s="335"/>
      <c r="BC5" s="335"/>
      <c r="BD5" s="335"/>
      <c r="BE5" s="335"/>
      <c r="BF5" s="335"/>
      <c r="BG5" s="335"/>
      <c r="BH5" s="335"/>
      <c r="BI5" s="335"/>
      <c r="BJ5" s="335"/>
      <c r="BK5" s="335"/>
      <c r="BL5" s="335"/>
      <c r="BM5" s="335"/>
      <c r="BN5" s="335"/>
      <c r="BO5" s="335"/>
      <c r="BP5" s="335"/>
      <c r="BQ5" s="335"/>
      <c r="BR5" s="335"/>
      <c r="BS5" s="335"/>
      <c r="BT5" s="335"/>
      <c r="BU5" s="335"/>
      <c r="BV5" s="335"/>
      <c r="BW5" s="335"/>
      <c r="BX5" s="335"/>
      <c r="BY5" s="335"/>
      <c r="BZ5" s="335"/>
      <c r="CA5" s="335"/>
      <c r="CB5" s="335"/>
      <c r="CC5" s="335"/>
      <c r="CD5" s="335"/>
      <c r="CE5" s="335"/>
      <c r="CF5" s="335"/>
      <c r="CG5" s="335"/>
      <c r="CH5" s="335"/>
      <c r="CI5" s="335"/>
      <c r="CJ5" s="335"/>
      <c r="CK5" s="335"/>
      <c r="CL5" s="335"/>
      <c r="CM5" s="335"/>
      <c r="CN5" s="335"/>
      <c r="CO5" s="335"/>
      <c r="CP5" s="335"/>
      <c r="CQ5" s="335"/>
      <c r="CR5" s="335"/>
      <c r="CS5" s="335"/>
      <c r="CT5" s="335"/>
      <c r="CU5" s="335"/>
      <c r="CV5" s="335"/>
      <c r="CW5" s="335"/>
      <c r="CX5" s="335"/>
      <c r="CY5" s="335"/>
      <c r="CZ5" s="335"/>
      <c r="DA5" s="335"/>
      <c r="DB5" s="335"/>
      <c r="DC5" s="335"/>
      <c r="DD5" s="335"/>
      <c r="DE5" s="335"/>
    </row>
    <row r="6" spans="1:109" s="334" customFormat="1" ht="13.5" x14ac:dyDescent="0.15">
      <c r="A6" s="335"/>
      <c r="B6" s="335"/>
      <c r="C6" s="335"/>
      <c r="D6" s="335"/>
      <c r="E6" s="335"/>
      <c r="F6" s="335"/>
      <c r="G6" s="335"/>
      <c r="H6" s="335"/>
      <c r="I6" s="335"/>
      <c r="J6" s="335"/>
      <c r="K6" s="335"/>
      <c r="L6" s="335"/>
      <c r="M6" s="335"/>
      <c r="N6" s="335"/>
      <c r="O6" s="335"/>
      <c r="P6" s="335"/>
      <c r="Q6" s="335"/>
      <c r="R6" s="335"/>
      <c r="S6" s="335"/>
      <c r="T6" s="335"/>
      <c r="U6" s="335"/>
      <c r="V6" s="335"/>
      <c r="W6" s="335"/>
      <c r="X6" s="335"/>
      <c r="Y6" s="335"/>
      <c r="Z6" s="335"/>
      <c r="AA6" s="335"/>
      <c r="AB6" s="335"/>
      <c r="AC6" s="335"/>
      <c r="AD6" s="335"/>
      <c r="AE6" s="335"/>
      <c r="AF6" s="335"/>
      <c r="AG6" s="335"/>
      <c r="AH6" s="335"/>
      <c r="AI6" s="335"/>
      <c r="AJ6" s="335"/>
      <c r="AK6" s="335"/>
      <c r="AL6" s="335"/>
      <c r="AM6" s="335"/>
      <c r="AN6" s="335"/>
      <c r="AO6" s="335"/>
      <c r="AP6" s="335"/>
      <c r="AQ6" s="335"/>
      <c r="AR6" s="335"/>
      <c r="AS6" s="335"/>
      <c r="AT6" s="335"/>
      <c r="AU6" s="335"/>
      <c r="AV6" s="335"/>
      <c r="AW6" s="335"/>
      <c r="AX6" s="335"/>
      <c r="AY6" s="335"/>
      <c r="AZ6" s="335"/>
      <c r="BA6" s="335"/>
      <c r="BB6" s="335"/>
      <c r="BC6" s="335"/>
      <c r="BD6" s="335"/>
      <c r="BE6" s="335"/>
      <c r="BF6" s="335"/>
      <c r="BG6" s="335"/>
      <c r="BH6" s="335"/>
      <c r="BI6" s="335"/>
      <c r="BJ6" s="335"/>
      <c r="BK6" s="335"/>
      <c r="BL6" s="335"/>
      <c r="BM6" s="335"/>
      <c r="BN6" s="335"/>
      <c r="BO6" s="335"/>
      <c r="BP6" s="335"/>
      <c r="BQ6" s="335"/>
      <c r="BR6" s="335"/>
      <c r="BS6" s="335"/>
      <c r="BT6" s="335"/>
      <c r="BU6" s="335"/>
      <c r="BV6" s="335"/>
      <c r="BW6" s="335"/>
      <c r="BX6" s="335"/>
      <c r="BY6" s="335"/>
      <c r="BZ6" s="335"/>
      <c r="CA6" s="335"/>
      <c r="CB6" s="335"/>
      <c r="CC6" s="335"/>
      <c r="CD6" s="335"/>
      <c r="CE6" s="335"/>
      <c r="CF6" s="335"/>
      <c r="CG6" s="335"/>
      <c r="CH6" s="335"/>
      <c r="CI6" s="335"/>
      <c r="CJ6" s="335"/>
      <c r="CK6" s="335"/>
      <c r="CL6" s="335"/>
      <c r="CM6" s="335"/>
      <c r="CN6" s="335"/>
      <c r="CO6" s="335"/>
      <c r="CP6" s="335"/>
      <c r="CQ6" s="335"/>
      <c r="CR6" s="335"/>
      <c r="CS6" s="335"/>
      <c r="CT6" s="335"/>
      <c r="CU6" s="335"/>
      <c r="CV6" s="335"/>
      <c r="CW6" s="335"/>
      <c r="CX6" s="335"/>
      <c r="CY6" s="335"/>
      <c r="CZ6" s="335"/>
      <c r="DA6" s="335"/>
      <c r="DB6" s="335"/>
      <c r="DC6" s="335"/>
      <c r="DD6" s="335"/>
      <c r="DE6" s="335"/>
    </row>
    <row r="7" spans="1:109" s="334" customFormat="1" ht="13.5" x14ac:dyDescent="0.15">
      <c r="A7" s="335"/>
      <c r="B7" s="335"/>
      <c r="C7" s="335"/>
      <c r="D7" s="335"/>
      <c r="E7" s="335"/>
      <c r="F7" s="335"/>
      <c r="G7" s="335"/>
      <c r="H7" s="335"/>
      <c r="I7" s="335"/>
      <c r="J7" s="335"/>
      <c r="K7" s="335"/>
      <c r="L7" s="335"/>
      <c r="M7" s="335"/>
      <c r="N7" s="335"/>
      <c r="O7" s="335"/>
      <c r="P7" s="335"/>
      <c r="Q7" s="335"/>
      <c r="R7" s="335"/>
      <c r="S7" s="335"/>
      <c r="T7" s="335"/>
      <c r="U7" s="335"/>
      <c r="V7" s="335"/>
      <c r="W7" s="335"/>
      <c r="X7" s="335"/>
      <c r="Y7" s="335"/>
      <c r="Z7" s="335"/>
      <c r="AA7" s="335"/>
      <c r="AB7" s="335"/>
      <c r="AC7" s="335"/>
      <c r="AD7" s="335"/>
      <c r="AE7" s="335"/>
      <c r="AF7" s="335"/>
      <c r="AG7" s="335"/>
      <c r="AH7" s="335"/>
      <c r="AI7" s="335"/>
      <c r="AJ7" s="335"/>
      <c r="AK7" s="335"/>
      <c r="AL7" s="335"/>
      <c r="AM7" s="335"/>
      <c r="AN7" s="335"/>
      <c r="AO7" s="335"/>
      <c r="AP7" s="335"/>
      <c r="AQ7" s="335"/>
      <c r="AR7" s="335"/>
      <c r="AS7" s="335"/>
      <c r="AT7" s="335"/>
      <c r="AU7" s="335"/>
      <c r="AV7" s="335"/>
      <c r="AW7" s="335"/>
      <c r="AX7" s="335"/>
      <c r="AY7" s="335"/>
      <c r="AZ7" s="335"/>
      <c r="BA7" s="335"/>
      <c r="BB7" s="335"/>
      <c r="BC7" s="335"/>
      <c r="BD7" s="335"/>
      <c r="BE7" s="335"/>
      <c r="BF7" s="335"/>
      <c r="BG7" s="335"/>
      <c r="BH7" s="335"/>
      <c r="BI7" s="335"/>
      <c r="BJ7" s="335"/>
      <c r="BK7" s="335"/>
      <c r="BL7" s="335"/>
      <c r="BM7" s="335"/>
      <c r="BN7" s="335"/>
      <c r="BO7" s="335"/>
      <c r="BP7" s="335"/>
      <c r="BQ7" s="335"/>
      <c r="BR7" s="335"/>
      <c r="BS7" s="335"/>
      <c r="BT7" s="335"/>
      <c r="BU7" s="335"/>
      <c r="BV7" s="335"/>
      <c r="BW7" s="335"/>
      <c r="BX7" s="335"/>
      <c r="BY7" s="335"/>
      <c r="BZ7" s="335"/>
      <c r="CA7" s="335"/>
      <c r="CB7" s="335"/>
      <c r="CC7" s="335"/>
      <c r="CD7" s="335"/>
      <c r="CE7" s="335"/>
      <c r="CF7" s="335"/>
      <c r="CG7" s="335"/>
      <c r="CH7" s="335"/>
      <c r="CI7" s="335"/>
      <c r="CJ7" s="335"/>
      <c r="CK7" s="335"/>
      <c r="CL7" s="335"/>
      <c r="CM7" s="335"/>
      <c r="CN7" s="335"/>
      <c r="CO7" s="335"/>
      <c r="CP7" s="335"/>
      <c r="CQ7" s="335"/>
      <c r="CR7" s="335"/>
      <c r="CS7" s="335"/>
      <c r="CT7" s="335"/>
      <c r="CU7" s="335"/>
      <c r="CV7" s="335"/>
      <c r="CW7" s="335"/>
      <c r="CX7" s="335"/>
      <c r="CY7" s="335"/>
      <c r="CZ7" s="335"/>
      <c r="DA7" s="335"/>
      <c r="DB7" s="335"/>
      <c r="DC7" s="335"/>
      <c r="DD7" s="335"/>
      <c r="DE7" s="335"/>
    </row>
    <row r="8" spans="1:109" s="334" customFormat="1" ht="13.5" x14ac:dyDescent="0.15">
      <c r="A8" s="335"/>
      <c r="B8" s="335"/>
      <c r="C8" s="335"/>
      <c r="D8" s="335"/>
      <c r="E8" s="335"/>
      <c r="F8" s="335"/>
      <c r="G8" s="335"/>
      <c r="H8" s="335"/>
      <c r="I8" s="335"/>
      <c r="J8" s="335"/>
      <c r="K8" s="335"/>
      <c r="L8" s="335"/>
      <c r="M8" s="335"/>
      <c r="N8" s="335"/>
      <c r="O8" s="335"/>
      <c r="P8" s="335"/>
      <c r="Q8" s="335"/>
      <c r="R8" s="335"/>
      <c r="S8" s="335"/>
      <c r="T8" s="335"/>
      <c r="U8" s="335"/>
      <c r="V8" s="335"/>
      <c r="W8" s="335"/>
      <c r="X8" s="335"/>
      <c r="Y8" s="335"/>
      <c r="Z8" s="335"/>
      <c r="AA8" s="335"/>
      <c r="AB8" s="335"/>
      <c r="AC8" s="335"/>
      <c r="AD8" s="335"/>
      <c r="AE8" s="335"/>
      <c r="AF8" s="335"/>
      <c r="AG8" s="335"/>
      <c r="AH8" s="335"/>
      <c r="AI8" s="335"/>
      <c r="AJ8" s="335"/>
      <c r="AK8" s="335"/>
      <c r="AL8" s="335"/>
      <c r="AM8" s="335"/>
      <c r="AN8" s="335"/>
      <c r="AO8" s="335"/>
      <c r="AP8" s="335"/>
      <c r="AQ8" s="335"/>
      <c r="AR8" s="335"/>
      <c r="AS8" s="335"/>
      <c r="AT8" s="335"/>
      <c r="AU8" s="335"/>
      <c r="AV8" s="335"/>
      <c r="AW8" s="335"/>
      <c r="AX8" s="335"/>
      <c r="AY8" s="335"/>
      <c r="AZ8" s="335"/>
      <c r="BA8" s="335"/>
      <c r="BB8" s="335"/>
      <c r="BC8" s="335"/>
      <c r="BD8" s="335"/>
      <c r="BE8" s="335"/>
      <c r="BF8" s="335"/>
      <c r="BG8" s="335"/>
      <c r="BH8" s="335"/>
      <c r="BI8" s="335"/>
      <c r="BJ8" s="335"/>
      <c r="BK8" s="335"/>
      <c r="BL8" s="335"/>
      <c r="BM8" s="335"/>
      <c r="BN8" s="335"/>
      <c r="BO8" s="335"/>
      <c r="BP8" s="335"/>
      <c r="BQ8" s="335"/>
      <c r="BR8" s="335"/>
      <c r="BS8" s="335"/>
      <c r="BT8" s="335"/>
      <c r="BU8" s="335"/>
      <c r="BV8" s="335"/>
      <c r="BW8" s="335"/>
      <c r="BX8" s="335"/>
      <c r="BY8" s="335"/>
      <c r="BZ8" s="335"/>
      <c r="CA8" s="335"/>
      <c r="CB8" s="335"/>
      <c r="CC8" s="335"/>
      <c r="CD8" s="335"/>
      <c r="CE8" s="335"/>
      <c r="CF8" s="335"/>
      <c r="CG8" s="335"/>
      <c r="CH8" s="335"/>
      <c r="CI8" s="335"/>
      <c r="CJ8" s="335"/>
      <c r="CK8" s="335"/>
      <c r="CL8" s="335"/>
      <c r="CM8" s="335"/>
      <c r="CN8" s="335"/>
      <c r="CO8" s="335"/>
      <c r="CP8" s="335"/>
      <c r="CQ8" s="335"/>
      <c r="CR8" s="335"/>
      <c r="CS8" s="335"/>
      <c r="CT8" s="335"/>
      <c r="CU8" s="335"/>
      <c r="CV8" s="335"/>
      <c r="CW8" s="335"/>
      <c r="CX8" s="335"/>
      <c r="CY8" s="335"/>
      <c r="CZ8" s="335"/>
      <c r="DA8" s="335"/>
      <c r="DB8" s="335"/>
      <c r="DC8" s="335"/>
      <c r="DD8" s="335"/>
      <c r="DE8" s="335"/>
    </row>
    <row r="9" spans="1:109" s="334" customFormat="1" ht="13.5" x14ac:dyDescent="0.15">
      <c r="A9" s="335"/>
      <c r="B9" s="335"/>
      <c r="C9" s="335"/>
      <c r="D9" s="335"/>
      <c r="E9" s="335"/>
      <c r="F9" s="335"/>
      <c r="G9" s="335"/>
      <c r="H9" s="335"/>
      <c r="I9" s="335"/>
      <c r="J9" s="335"/>
      <c r="K9" s="335"/>
      <c r="L9" s="335"/>
      <c r="M9" s="335"/>
      <c r="N9" s="335"/>
      <c r="O9" s="335"/>
      <c r="P9" s="335"/>
      <c r="Q9" s="335"/>
      <c r="R9" s="335"/>
      <c r="S9" s="335"/>
      <c r="T9" s="335"/>
      <c r="U9" s="335"/>
      <c r="V9" s="335"/>
      <c r="W9" s="335"/>
      <c r="X9" s="335"/>
      <c r="Y9" s="335"/>
      <c r="Z9" s="335"/>
      <c r="AA9" s="335"/>
      <c r="AB9" s="335"/>
      <c r="AC9" s="335"/>
      <c r="AD9" s="335"/>
      <c r="AE9" s="335"/>
      <c r="AF9" s="335"/>
      <c r="AG9" s="335"/>
      <c r="AH9" s="335"/>
      <c r="AI9" s="335"/>
      <c r="AJ9" s="335"/>
      <c r="AK9" s="335"/>
      <c r="AL9" s="335"/>
      <c r="AM9" s="335"/>
      <c r="AN9" s="335"/>
      <c r="AO9" s="335"/>
      <c r="AP9" s="335"/>
      <c r="AQ9" s="335"/>
      <c r="AR9" s="335"/>
      <c r="AS9" s="335"/>
      <c r="AT9" s="335"/>
      <c r="AU9" s="335"/>
      <c r="AV9" s="335"/>
      <c r="AW9" s="335"/>
      <c r="AX9" s="335"/>
      <c r="AY9" s="335"/>
      <c r="AZ9" s="335"/>
      <c r="BA9" s="335"/>
      <c r="BB9" s="335"/>
      <c r="BC9" s="335"/>
      <c r="BD9" s="335"/>
      <c r="BE9" s="335"/>
      <c r="BF9" s="335"/>
      <c r="BG9" s="335"/>
      <c r="BH9" s="335"/>
      <c r="BI9" s="335"/>
      <c r="BJ9" s="335"/>
      <c r="BK9" s="335"/>
      <c r="BL9" s="335"/>
      <c r="BM9" s="335"/>
      <c r="BN9" s="335"/>
      <c r="BO9" s="335"/>
      <c r="BP9" s="335"/>
      <c r="BQ9" s="335"/>
      <c r="BR9" s="335"/>
      <c r="BS9" s="335"/>
      <c r="BT9" s="335"/>
      <c r="BU9" s="335"/>
      <c r="BV9" s="335"/>
      <c r="BW9" s="335"/>
      <c r="BX9" s="335"/>
      <c r="BY9" s="335"/>
      <c r="BZ9" s="335"/>
      <c r="CA9" s="335"/>
      <c r="CB9" s="335"/>
      <c r="CC9" s="335"/>
      <c r="CD9" s="335"/>
      <c r="CE9" s="335"/>
      <c r="CF9" s="335"/>
      <c r="CG9" s="335"/>
      <c r="CH9" s="335"/>
      <c r="CI9" s="335"/>
      <c r="CJ9" s="335"/>
      <c r="CK9" s="335"/>
      <c r="CL9" s="335"/>
      <c r="CM9" s="335"/>
      <c r="CN9" s="335"/>
      <c r="CO9" s="335"/>
      <c r="CP9" s="335"/>
      <c r="CQ9" s="335"/>
      <c r="CR9" s="335"/>
      <c r="CS9" s="335"/>
      <c r="CT9" s="335"/>
      <c r="CU9" s="335"/>
      <c r="CV9" s="335"/>
      <c r="CW9" s="335"/>
      <c r="CX9" s="335"/>
      <c r="CY9" s="335"/>
      <c r="CZ9" s="335"/>
      <c r="DA9" s="335"/>
      <c r="DB9" s="335"/>
      <c r="DC9" s="335"/>
      <c r="DD9" s="335"/>
      <c r="DE9" s="335"/>
    </row>
    <row r="10" spans="1:109" s="334" customFormat="1" ht="13.5" x14ac:dyDescent="0.15">
      <c r="A10" s="335"/>
      <c r="B10" s="335"/>
      <c r="C10" s="335"/>
      <c r="D10" s="335"/>
      <c r="E10" s="335"/>
      <c r="F10" s="335"/>
      <c r="G10" s="335"/>
      <c r="H10" s="335"/>
      <c r="I10" s="335"/>
      <c r="J10" s="335"/>
      <c r="K10" s="335"/>
      <c r="L10" s="335"/>
      <c r="M10" s="335"/>
      <c r="N10" s="335"/>
      <c r="O10" s="335"/>
      <c r="P10" s="335"/>
      <c r="Q10" s="335"/>
      <c r="R10" s="335"/>
      <c r="S10" s="335"/>
      <c r="T10" s="335"/>
      <c r="U10" s="335"/>
      <c r="V10" s="335"/>
      <c r="W10" s="335"/>
      <c r="X10" s="335"/>
      <c r="Y10" s="335"/>
      <c r="Z10" s="335"/>
      <c r="AA10" s="335"/>
      <c r="AB10" s="335"/>
      <c r="AC10" s="335"/>
      <c r="AD10" s="335"/>
      <c r="AE10" s="335"/>
      <c r="AF10" s="335"/>
      <c r="AG10" s="335"/>
      <c r="AH10" s="335"/>
      <c r="AI10" s="335"/>
      <c r="AJ10" s="335"/>
      <c r="AK10" s="335"/>
      <c r="AL10" s="335"/>
      <c r="AM10" s="335"/>
      <c r="AN10" s="335"/>
      <c r="AO10" s="335"/>
      <c r="AP10" s="335"/>
      <c r="AQ10" s="335"/>
      <c r="AR10" s="335"/>
      <c r="AS10" s="335"/>
      <c r="AT10" s="335"/>
      <c r="AU10" s="335"/>
      <c r="AV10" s="335"/>
      <c r="AW10" s="335"/>
      <c r="AX10" s="335"/>
      <c r="AY10" s="335"/>
      <c r="AZ10" s="335"/>
      <c r="BA10" s="335"/>
      <c r="BB10" s="335"/>
      <c r="BC10" s="335"/>
      <c r="BD10" s="335"/>
      <c r="BE10" s="335"/>
      <c r="BF10" s="335"/>
      <c r="BG10" s="335"/>
      <c r="BH10" s="335"/>
      <c r="BI10" s="335"/>
      <c r="BJ10" s="335"/>
      <c r="BK10" s="335"/>
      <c r="BL10" s="335"/>
      <c r="BM10" s="335"/>
      <c r="BN10" s="335"/>
      <c r="BO10" s="335"/>
      <c r="BP10" s="335"/>
      <c r="BQ10" s="335"/>
      <c r="BR10" s="335"/>
      <c r="BS10" s="335"/>
      <c r="BT10" s="335"/>
      <c r="BU10" s="335"/>
      <c r="BV10" s="335"/>
      <c r="BW10" s="335"/>
      <c r="BX10" s="335"/>
      <c r="BY10" s="335"/>
      <c r="BZ10" s="335"/>
      <c r="CA10" s="335"/>
      <c r="CB10" s="335"/>
      <c r="CC10" s="335"/>
      <c r="CD10" s="335"/>
      <c r="CE10" s="335"/>
      <c r="CF10" s="335"/>
      <c r="CG10" s="335"/>
      <c r="CH10" s="335"/>
      <c r="CI10" s="335"/>
      <c r="CJ10" s="335"/>
      <c r="CK10" s="335"/>
      <c r="CL10" s="335"/>
      <c r="CM10" s="335"/>
      <c r="CN10" s="335"/>
      <c r="CO10" s="335"/>
      <c r="CP10" s="335"/>
      <c r="CQ10" s="335"/>
      <c r="CR10" s="335"/>
      <c r="CS10" s="335"/>
      <c r="CT10" s="335"/>
      <c r="CU10" s="335"/>
      <c r="CV10" s="335"/>
      <c r="CW10" s="335"/>
      <c r="CX10" s="335"/>
      <c r="CY10" s="335"/>
      <c r="CZ10" s="335"/>
      <c r="DA10" s="335"/>
      <c r="DB10" s="335"/>
      <c r="DC10" s="335"/>
      <c r="DD10" s="335"/>
      <c r="DE10" s="335"/>
    </row>
    <row r="11" spans="1:109" s="334" customFormat="1" ht="13.5" x14ac:dyDescent="0.15">
      <c r="A11" s="335"/>
      <c r="B11" s="335"/>
      <c r="C11" s="335"/>
      <c r="D11" s="335"/>
      <c r="E11" s="335"/>
      <c r="F11" s="335"/>
      <c r="G11" s="335"/>
      <c r="H11" s="335"/>
      <c r="I11" s="335"/>
      <c r="J11" s="335"/>
      <c r="K11" s="335"/>
      <c r="L11" s="335"/>
      <c r="M11" s="335"/>
      <c r="N11" s="335"/>
      <c r="O11" s="335"/>
      <c r="P11" s="335"/>
      <c r="Q11" s="335"/>
      <c r="R11" s="335"/>
      <c r="S11" s="335"/>
      <c r="T11" s="335"/>
      <c r="U11" s="335"/>
      <c r="V11" s="335"/>
      <c r="W11" s="335"/>
      <c r="X11" s="335"/>
      <c r="Y11" s="335"/>
      <c r="Z11" s="335"/>
      <c r="AA11" s="335"/>
      <c r="AB11" s="335"/>
      <c r="AC11" s="335"/>
      <c r="AD11" s="335"/>
      <c r="AE11" s="335"/>
      <c r="AF11" s="335"/>
      <c r="AG11" s="335"/>
      <c r="AH11" s="335"/>
      <c r="AI11" s="335"/>
      <c r="AJ11" s="335"/>
      <c r="AK11" s="335"/>
      <c r="AL11" s="335"/>
      <c r="AM11" s="335"/>
      <c r="AN11" s="335"/>
      <c r="AO11" s="335"/>
      <c r="AP11" s="335"/>
      <c r="AQ11" s="335"/>
      <c r="AR11" s="335"/>
      <c r="AS11" s="335"/>
      <c r="AT11" s="335"/>
      <c r="AU11" s="335"/>
      <c r="AV11" s="335"/>
      <c r="AW11" s="335"/>
      <c r="AX11" s="335"/>
      <c r="AY11" s="335"/>
      <c r="AZ11" s="335"/>
      <c r="BA11" s="335"/>
      <c r="BB11" s="335"/>
      <c r="BC11" s="335"/>
      <c r="BD11" s="335"/>
      <c r="BE11" s="335"/>
      <c r="BF11" s="335"/>
      <c r="BG11" s="335"/>
      <c r="BH11" s="335"/>
      <c r="BI11" s="335"/>
      <c r="BJ11" s="335"/>
      <c r="BK11" s="335"/>
      <c r="BL11" s="335"/>
      <c r="BM11" s="335"/>
      <c r="BN11" s="335"/>
      <c r="BO11" s="335"/>
      <c r="BP11" s="335"/>
      <c r="BQ11" s="335"/>
      <c r="BR11" s="335"/>
      <c r="BS11" s="335"/>
      <c r="BT11" s="335"/>
      <c r="BU11" s="335"/>
      <c r="BV11" s="335"/>
      <c r="BW11" s="335"/>
      <c r="BX11" s="335"/>
      <c r="BY11" s="335"/>
      <c r="BZ11" s="335"/>
      <c r="CA11" s="335"/>
      <c r="CB11" s="335"/>
      <c r="CC11" s="335"/>
      <c r="CD11" s="335"/>
      <c r="CE11" s="335"/>
      <c r="CF11" s="335"/>
      <c r="CG11" s="335"/>
      <c r="CH11" s="335"/>
      <c r="CI11" s="335"/>
      <c r="CJ11" s="335"/>
      <c r="CK11" s="335"/>
      <c r="CL11" s="335"/>
      <c r="CM11" s="335"/>
      <c r="CN11" s="335"/>
      <c r="CO11" s="335"/>
      <c r="CP11" s="335"/>
      <c r="CQ11" s="335"/>
      <c r="CR11" s="335"/>
      <c r="CS11" s="335"/>
      <c r="CT11" s="335"/>
      <c r="CU11" s="335"/>
      <c r="CV11" s="335"/>
      <c r="CW11" s="335"/>
      <c r="CX11" s="335"/>
      <c r="CY11" s="335"/>
      <c r="CZ11" s="335"/>
      <c r="DA11" s="335"/>
      <c r="DB11" s="335"/>
      <c r="DC11" s="335"/>
      <c r="DD11" s="335"/>
      <c r="DE11" s="335"/>
    </row>
    <row r="12" spans="1:109" s="334" customFormat="1" ht="13.5" x14ac:dyDescent="0.15">
      <c r="A12" s="335"/>
      <c r="B12" s="335"/>
      <c r="C12" s="335"/>
      <c r="D12" s="335"/>
      <c r="E12" s="335"/>
      <c r="F12" s="335"/>
      <c r="G12" s="335"/>
      <c r="H12" s="335"/>
      <c r="I12" s="335"/>
      <c r="J12" s="335"/>
      <c r="K12" s="335"/>
      <c r="L12" s="335"/>
      <c r="M12" s="335"/>
      <c r="N12" s="335"/>
      <c r="O12" s="335"/>
      <c r="P12" s="335"/>
      <c r="Q12" s="335"/>
      <c r="R12" s="335"/>
      <c r="S12" s="335"/>
      <c r="T12" s="335"/>
      <c r="U12" s="335"/>
      <c r="V12" s="335"/>
      <c r="W12" s="335"/>
      <c r="X12" s="335"/>
      <c r="Y12" s="335"/>
      <c r="Z12" s="335"/>
      <c r="AA12" s="335"/>
      <c r="AB12" s="335"/>
      <c r="AC12" s="335"/>
      <c r="AD12" s="335"/>
      <c r="AE12" s="335"/>
      <c r="AF12" s="335"/>
      <c r="AG12" s="335"/>
      <c r="AH12" s="335"/>
      <c r="AI12" s="335"/>
      <c r="AJ12" s="335"/>
      <c r="AK12" s="335"/>
      <c r="AL12" s="335"/>
      <c r="AM12" s="335"/>
      <c r="AN12" s="335"/>
      <c r="AO12" s="335"/>
      <c r="AP12" s="335"/>
      <c r="AQ12" s="335"/>
      <c r="AR12" s="335"/>
      <c r="AS12" s="335"/>
      <c r="AT12" s="335"/>
      <c r="AU12" s="335"/>
      <c r="AV12" s="335"/>
      <c r="AW12" s="335"/>
      <c r="AX12" s="335"/>
      <c r="AY12" s="335"/>
      <c r="AZ12" s="335"/>
      <c r="BA12" s="335"/>
      <c r="BB12" s="335"/>
      <c r="BC12" s="335"/>
      <c r="BD12" s="335"/>
      <c r="BE12" s="335"/>
      <c r="BF12" s="335"/>
      <c r="BG12" s="335"/>
      <c r="BH12" s="335"/>
      <c r="BI12" s="335"/>
      <c r="BJ12" s="335"/>
      <c r="BK12" s="335"/>
      <c r="BL12" s="335"/>
      <c r="BM12" s="335"/>
      <c r="BN12" s="335"/>
      <c r="BO12" s="335"/>
      <c r="BP12" s="335"/>
      <c r="BQ12" s="335"/>
      <c r="BR12" s="335"/>
      <c r="BS12" s="335"/>
      <c r="BT12" s="335"/>
      <c r="BU12" s="335"/>
      <c r="BV12" s="335"/>
      <c r="BW12" s="335"/>
      <c r="BX12" s="335"/>
      <c r="BY12" s="335"/>
      <c r="BZ12" s="335"/>
      <c r="CA12" s="335"/>
      <c r="CB12" s="335"/>
      <c r="CC12" s="335"/>
      <c r="CD12" s="335"/>
      <c r="CE12" s="335"/>
      <c r="CF12" s="335"/>
      <c r="CG12" s="335"/>
      <c r="CH12" s="335"/>
      <c r="CI12" s="335"/>
      <c r="CJ12" s="335"/>
      <c r="CK12" s="335"/>
      <c r="CL12" s="335"/>
      <c r="CM12" s="335"/>
      <c r="CN12" s="335"/>
      <c r="CO12" s="335"/>
      <c r="CP12" s="335"/>
      <c r="CQ12" s="335"/>
      <c r="CR12" s="335"/>
      <c r="CS12" s="335"/>
      <c r="CT12" s="335"/>
      <c r="CU12" s="335"/>
      <c r="CV12" s="335"/>
      <c r="CW12" s="335"/>
      <c r="CX12" s="335"/>
      <c r="CY12" s="335"/>
      <c r="CZ12" s="335"/>
      <c r="DA12" s="335"/>
      <c r="DB12" s="335"/>
      <c r="DC12" s="335"/>
      <c r="DD12" s="335"/>
      <c r="DE12" s="335"/>
    </row>
    <row r="13" spans="1:109" s="334" customFormat="1" ht="13.5" x14ac:dyDescent="0.15">
      <c r="A13" s="335"/>
      <c r="B13" s="335"/>
      <c r="C13" s="335"/>
      <c r="D13" s="335"/>
      <c r="E13" s="335"/>
      <c r="F13" s="335"/>
      <c r="G13" s="335"/>
      <c r="H13" s="335"/>
      <c r="I13" s="335"/>
      <c r="J13" s="335"/>
      <c r="K13" s="335"/>
      <c r="L13" s="335"/>
      <c r="M13" s="335"/>
      <c r="N13" s="335"/>
      <c r="O13" s="335"/>
      <c r="P13" s="335"/>
      <c r="Q13" s="335"/>
      <c r="R13" s="335"/>
      <c r="S13" s="335"/>
      <c r="T13" s="335"/>
      <c r="U13" s="335"/>
      <c r="V13" s="335"/>
      <c r="W13" s="335"/>
      <c r="X13" s="335"/>
      <c r="Y13" s="335"/>
      <c r="Z13" s="335"/>
      <c r="AA13" s="335"/>
      <c r="AB13" s="335"/>
      <c r="AC13" s="335"/>
      <c r="AD13" s="335"/>
      <c r="AE13" s="335"/>
      <c r="AF13" s="335"/>
      <c r="AG13" s="335"/>
      <c r="AH13" s="335"/>
      <c r="AI13" s="335"/>
      <c r="AJ13" s="335"/>
      <c r="AK13" s="335"/>
      <c r="AL13" s="335"/>
      <c r="AM13" s="335"/>
      <c r="AN13" s="335"/>
      <c r="AO13" s="335"/>
      <c r="AP13" s="335"/>
      <c r="AQ13" s="335"/>
      <c r="AR13" s="335"/>
      <c r="AS13" s="335"/>
      <c r="AT13" s="335"/>
      <c r="AU13" s="335"/>
      <c r="AV13" s="335"/>
      <c r="AW13" s="335"/>
      <c r="AX13" s="335"/>
      <c r="AY13" s="335"/>
      <c r="AZ13" s="335"/>
      <c r="BA13" s="335"/>
      <c r="BB13" s="335"/>
      <c r="BC13" s="335"/>
      <c r="BD13" s="335"/>
      <c r="BE13" s="335"/>
      <c r="BF13" s="335"/>
      <c r="BG13" s="335"/>
      <c r="BH13" s="335"/>
      <c r="BI13" s="335"/>
      <c r="BJ13" s="335"/>
      <c r="BK13" s="335"/>
      <c r="BL13" s="335"/>
      <c r="BM13" s="335"/>
      <c r="BN13" s="335"/>
      <c r="BO13" s="335"/>
      <c r="BP13" s="335"/>
      <c r="BQ13" s="335"/>
      <c r="BR13" s="335"/>
      <c r="BS13" s="335"/>
      <c r="BT13" s="335"/>
      <c r="BU13" s="335"/>
      <c r="BV13" s="335"/>
      <c r="BW13" s="335"/>
      <c r="BX13" s="335"/>
      <c r="BY13" s="335"/>
      <c r="BZ13" s="335"/>
      <c r="CA13" s="335"/>
      <c r="CB13" s="335"/>
      <c r="CC13" s="335"/>
      <c r="CD13" s="335"/>
      <c r="CE13" s="335"/>
      <c r="CF13" s="335"/>
      <c r="CG13" s="335"/>
      <c r="CH13" s="335"/>
      <c r="CI13" s="335"/>
      <c r="CJ13" s="335"/>
      <c r="CK13" s="335"/>
      <c r="CL13" s="335"/>
      <c r="CM13" s="335"/>
      <c r="CN13" s="335"/>
      <c r="CO13" s="335"/>
      <c r="CP13" s="335"/>
      <c r="CQ13" s="335"/>
      <c r="CR13" s="335"/>
      <c r="CS13" s="335"/>
      <c r="CT13" s="335"/>
      <c r="CU13" s="335"/>
      <c r="CV13" s="335"/>
      <c r="CW13" s="335"/>
      <c r="CX13" s="335"/>
      <c r="CY13" s="335"/>
      <c r="CZ13" s="335"/>
      <c r="DA13" s="335"/>
      <c r="DB13" s="335"/>
      <c r="DC13" s="335"/>
      <c r="DD13" s="335"/>
      <c r="DE13" s="335"/>
    </row>
    <row r="14" spans="1:109" s="334" customFormat="1" ht="13.5" x14ac:dyDescent="0.15">
      <c r="A14" s="335"/>
      <c r="B14" s="335"/>
      <c r="C14" s="335"/>
      <c r="D14" s="335"/>
      <c r="E14" s="335"/>
      <c r="F14" s="335"/>
      <c r="G14" s="335"/>
      <c r="H14" s="335"/>
      <c r="I14" s="335"/>
      <c r="J14" s="335"/>
      <c r="K14" s="335"/>
      <c r="L14" s="335"/>
      <c r="M14" s="335"/>
      <c r="N14" s="335"/>
      <c r="O14" s="335"/>
      <c r="P14" s="335"/>
      <c r="Q14" s="335"/>
      <c r="R14" s="335"/>
      <c r="S14" s="335"/>
      <c r="T14" s="335"/>
      <c r="U14" s="335"/>
      <c r="V14" s="335"/>
      <c r="W14" s="335"/>
      <c r="X14" s="335"/>
      <c r="Y14" s="335"/>
      <c r="Z14" s="335"/>
      <c r="AA14" s="335"/>
      <c r="AB14" s="335"/>
      <c r="AC14" s="335"/>
      <c r="AD14" s="335"/>
      <c r="AE14" s="335"/>
      <c r="AF14" s="335"/>
      <c r="AG14" s="335"/>
      <c r="AH14" s="335"/>
      <c r="AI14" s="335"/>
      <c r="AJ14" s="335"/>
      <c r="AK14" s="335"/>
      <c r="AL14" s="335"/>
      <c r="AM14" s="335"/>
      <c r="AN14" s="335"/>
      <c r="AO14" s="335"/>
      <c r="AP14" s="335"/>
      <c r="AQ14" s="335"/>
      <c r="AR14" s="335"/>
      <c r="AS14" s="335"/>
      <c r="AT14" s="335"/>
      <c r="AU14" s="335"/>
      <c r="AV14" s="335"/>
      <c r="AW14" s="335"/>
      <c r="AX14" s="335"/>
      <c r="AY14" s="335"/>
      <c r="AZ14" s="335"/>
      <c r="BA14" s="335"/>
      <c r="BB14" s="335"/>
      <c r="BC14" s="335"/>
      <c r="BD14" s="335"/>
      <c r="BE14" s="335"/>
      <c r="BF14" s="335"/>
      <c r="BG14" s="335"/>
      <c r="BH14" s="335"/>
      <c r="BI14" s="335"/>
      <c r="BJ14" s="335"/>
      <c r="BK14" s="335"/>
      <c r="BL14" s="335"/>
      <c r="BM14" s="335"/>
      <c r="BN14" s="335"/>
      <c r="BO14" s="335"/>
      <c r="BP14" s="335"/>
      <c r="BQ14" s="335"/>
      <c r="BR14" s="335"/>
      <c r="BS14" s="335"/>
      <c r="BT14" s="335"/>
      <c r="BU14" s="335"/>
      <c r="BV14" s="335"/>
      <c r="BW14" s="335"/>
      <c r="BX14" s="335"/>
      <c r="BY14" s="335"/>
      <c r="BZ14" s="335"/>
      <c r="CA14" s="335"/>
      <c r="CB14" s="335"/>
      <c r="CC14" s="335"/>
      <c r="CD14" s="335"/>
      <c r="CE14" s="335"/>
      <c r="CF14" s="335"/>
      <c r="CG14" s="335"/>
      <c r="CH14" s="335"/>
      <c r="CI14" s="335"/>
      <c r="CJ14" s="335"/>
      <c r="CK14" s="335"/>
      <c r="CL14" s="335"/>
      <c r="CM14" s="335"/>
      <c r="CN14" s="335"/>
      <c r="CO14" s="335"/>
      <c r="CP14" s="335"/>
      <c r="CQ14" s="335"/>
      <c r="CR14" s="335"/>
      <c r="CS14" s="335"/>
      <c r="CT14" s="335"/>
      <c r="CU14" s="335"/>
      <c r="CV14" s="335"/>
      <c r="CW14" s="335"/>
      <c r="CX14" s="335"/>
      <c r="CY14" s="335"/>
      <c r="CZ14" s="335"/>
      <c r="DA14" s="335"/>
      <c r="DB14" s="335"/>
      <c r="DC14" s="335"/>
      <c r="DD14" s="335"/>
      <c r="DE14" s="335"/>
    </row>
    <row r="15" spans="1:109" s="334" customFormat="1" ht="13.5" x14ac:dyDescent="0.15">
      <c r="A15" s="301"/>
      <c r="B15" s="335"/>
      <c r="C15" s="335"/>
      <c r="D15" s="335"/>
      <c r="E15" s="335"/>
      <c r="F15" s="335"/>
      <c r="G15" s="335"/>
      <c r="H15" s="335"/>
      <c r="I15" s="335"/>
      <c r="J15" s="335"/>
      <c r="K15" s="335"/>
      <c r="L15" s="335"/>
      <c r="M15" s="335"/>
      <c r="N15" s="335"/>
      <c r="O15" s="335"/>
      <c r="P15" s="335"/>
      <c r="Q15" s="335"/>
      <c r="R15" s="335"/>
      <c r="S15" s="335"/>
      <c r="T15" s="335"/>
      <c r="U15" s="335"/>
      <c r="V15" s="335"/>
      <c r="W15" s="335"/>
      <c r="X15" s="335"/>
      <c r="Y15" s="335"/>
      <c r="Z15" s="335"/>
      <c r="AA15" s="335"/>
      <c r="AB15" s="335"/>
      <c r="AC15" s="335"/>
      <c r="AD15" s="335"/>
      <c r="AE15" s="335"/>
      <c r="AF15" s="335"/>
      <c r="AG15" s="335"/>
      <c r="AH15" s="335"/>
      <c r="AI15" s="335"/>
      <c r="AJ15" s="335"/>
      <c r="AK15" s="335"/>
      <c r="AL15" s="335"/>
      <c r="AM15" s="335"/>
      <c r="AN15" s="335"/>
      <c r="AO15" s="335"/>
      <c r="AP15" s="335"/>
      <c r="AQ15" s="335"/>
      <c r="AR15" s="335"/>
      <c r="AS15" s="335"/>
      <c r="AT15" s="335"/>
      <c r="AU15" s="335"/>
      <c r="AV15" s="335"/>
      <c r="AW15" s="335"/>
      <c r="AX15" s="335"/>
      <c r="AY15" s="335"/>
      <c r="AZ15" s="335"/>
      <c r="BA15" s="335"/>
      <c r="BB15" s="335"/>
      <c r="BC15" s="335"/>
      <c r="BD15" s="335"/>
      <c r="BE15" s="335"/>
      <c r="BF15" s="335"/>
      <c r="BG15" s="335"/>
      <c r="BH15" s="335"/>
      <c r="BI15" s="335"/>
      <c r="BJ15" s="335"/>
      <c r="BK15" s="335"/>
      <c r="BL15" s="335"/>
      <c r="BM15" s="335"/>
      <c r="BN15" s="335"/>
      <c r="BO15" s="335"/>
      <c r="BP15" s="335"/>
      <c r="BQ15" s="335"/>
      <c r="BR15" s="335"/>
      <c r="BS15" s="335"/>
      <c r="BT15" s="335"/>
      <c r="BU15" s="335"/>
      <c r="BV15" s="335"/>
      <c r="BW15" s="335"/>
      <c r="BX15" s="335"/>
      <c r="BY15" s="335"/>
      <c r="BZ15" s="335"/>
      <c r="CA15" s="335"/>
      <c r="CB15" s="335"/>
      <c r="CC15" s="335"/>
      <c r="CD15" s="335"/>
      <c r="CE15" s="335"/>
      <c r="CF15" s="335"/>
      <c r="CG15" s="335"/>
      <c r="CH15" s="335"/>
      <c r="CI15" s="335"/>
      <c r="CJ15" s="335"/>
      <c r="CK15" s="335"/>
      <c r="CL15" s="335"/>
      <c r="CM15" s="335"/>
      <c r="CN15" s="335"/>
      <c r="CO15" s="335"/>
      <c r="CP15" s="335"/>
      <c r="CQ15" s="335"/>
      <c r="CR15" s="335"/>
      <c r="CS15" s="335"/>
      <c r="CT15" s="335"/>
      <c r="CU15" s="335"/>
      <c r="CV15" s="335"/>
      <c r="CW15" s="335"/>
      <c r="CX15" s="335"/>
      <c r="CY15" s="335"/>
      <c r="CZ15" s="335"/>
      <c r="DA15" s="335"/>
      <c r="DB15" s="335"/>
      <c r="DC15" s="335"/>
      <c r="DD15" s="335"/>
      <c r="DE15" s="335"/>
    </row>
    <row r="16" spans="1:109" s="334" customFormat="1" ht="13.5" x14ac:dyDescent="0.15">
      <c r="A16" s="301"/>
      <c r="B16" s="335"/>
      <c r="C16" s="335"/>
      <c r="D16" s="335"/>
      <c r="E16" s="335"/>
      <c r="F16" s="335"/>
      <c r="G16" s="335"/>
      <c r="H16" s="335"/>
      <c r="I16" s="335"/>
      <c r="J16" s="335"/>
      <c r="K16" s="335"/>
      <c r="L16" s="335"/>
      <c r="M16" s="335"/>
      <c r="N16" s="335"/>
      <c r="O16" s="335"/>
      <c r="P16" s="335"/>
      <c r="Q16" s="335"/>
      <c r="R16" s="335"/>
      <c r="S16" s="335"/>
      <c r="T16" s="335"/>
      <c r="U16" s="335"/>
      <c r="V16" s="335"/>
      <c r="W16" s="335"/>
      <c r="X16" s="335"/>
      <c r="Y16" s="335"/>
      <c r="Z16" s="335"/>
      <c r="AA16" s="335"/>
      <c r="AB16" s="335"/>
      <c r="AC16" s="335"/>
      <c r="AD16" s="335"/>
      <c r="AE16" s="335"/>
      <c r="AF16" s="335"/>
      <c r="AG16" s="335"/>
      <c r="AH16" s="335"/>
      <c r="AI16" s="335"/>
      <c r="AJ16" s="335"/>
      <c r="AK16" s="335"/>
      <c r="AL16" s="335"/>
      <c r="AM16" s="335"/>
      <c r="AN16" s="335"/>
      <c r="AO16" s="335"/>
      <c r="AP16" s="335"/>
      <c r="AQ16" s="335"/>
      <c r="AR16" s="335"/>
      <c r="AS16" s="335"/>
      <c r="AT16" s="335"/>
      <c r="AU16" s="335"/>
      <c r="AV16" s="335"/>
      <c r="AW16" s="335"/>
      <c r="AX16" s="335"/>
      <c r="AY16" s="335"/>
      <c r="AZ16" s="335"/>
      <c r="BA16" s="335"/>
      <c r="BB16" s="335"/>
      <c r="BC16" s="335"/>
      <c r="BD16" s="335"/>
      <c r="BE16" s="335"/>
      <c r="BF16" s="335"/>
      <c r="BG16" s="335"/>
      <c r="BH16" s="335"/>
      <c r="BI16" s="335"/>
      <c r="BJ16" s="335"/>
      <c r="BK16" s="335"/>
      <c r="BL16" s="335"/>
      <c r="BM16" s="335"/>
      <c r="BN16" s="335"/>
      <c r="BO16" s="335"/>
      <c r="BP16" s="335"/>
      <c r="BQ16" s="335"/>
      <c r="BR16" s="335"/>
      <c r="BS16" s="335"/>
      <c r="BT16" s="335"/>
      <c r="BU16" s="335"/>
      <c r="BV16" s="335"/>
      <c r="BW16" s="335"/>
      <c r="BX16" s="335"/>
      <c r="BY16" s="335"/>
      <c r="BZ16" s="335"/>
      <c r="CA16" s="335"/>
      <c r="CB16" s="335"/>
      <c r="CC16" s="335"/>
      <c r="CD16" s="335"/>
      <c r="CE16" s="335"/>
      <c r="CF16" s="335"/>
      <c r="CG16" s="335"/>
      <c r="CH16" s="335"/>
      <c r="CI16" s="335"/>
      <c r="CJ16" s="335"/>
      <c r="CK16" s="335"/>
      <c r="CL16" s="335"/>
      <c r="CM16" s="335"/>
      <c r="CN16" s="335"/>
      <c r="CO16" s="335"/>
      <c r="CP16" s="335"/>
      <c r="CQ16" s="335"/>
      <c r="CR16" s="335"/>
      <c r="CS16" s="335"/>
      <c r="CT16" s="335"/>
      <c r="CU16" s="335"/>
      <c r="CV16" s="335"/>
      <c r="CW16" s="335"/>
      <c r="CX16" s="335"/>
      <c r="CY16" s="335"/>
      <c r="CZ16" s="335"/>
      <c r="DA16" s="335"/>
      <c r="DB16" s="335"/>
      <c r="DC16" s="335"/>
      <c r="DD16" s="335"/>
      <c r="DE16" s="335"/>
    </row>
    <row r="17" spans="1:109" s="334" customFormat="1" ht="13.5" x14ac:dyDescent="0.15">
      <c r="A17" s="301"/>
      <c r="B17" s="335"/>
      <c r="C17" s="335"/>
      <c r="D17" s="335"/>
      <c r="E17" s="335"/>
      <c r="F17" s="335"/>
      <c r="G17" s="335"/>
      <c r="H17" s="335"/>
      <c r="I17" s="335"/>
      <c r="J17" s="335"/>
      <c r="K17" s="335"/>
      <c r="L17" s="335"/>
      <c r="M17" s="335"/>
      <c r="N17" s="335"/>
      <c r="O17" s="335"/>
      <c r="P17" s="335"/>
      <c r="Q17" s="335"/>
      <c r="R17" s="335"/>
      <c r="S17" s="335"/>
      <c r="T17" s="335"/>
      <c r="U17" s="335"/>
      <c r="V17" s="335"/>
      <c r="W17" s="335"/>
      <c r="X17" s="335"/>
      <c r="Y17" s="335"/>
      <c r="Z17" s="335"/>
      <c r="AA17" s="335"/>
      <c r="AB17" s="335"/>
      <c r="AC17" s="335"/>
      <c r="AD17" s="335"/>
      <c r="AE17" s="335"/>
      <c r="AF17" s="335"/>
      <c r="AG17" s="335"/>
      <c r="AH17" s="335"/>
      <c r="AI17" s="335"/>
      <c r="AJ17" s="335"/>
      <c r="AK17" s="335"/>
      <c r="AL17" s="335"/>
      <c r="AM17" s="335"/>
      <c r="AN17" s="335"/>
      <c r="AO17" s="335"/>
      <c r="AP17" s="335"/>
      <c r="AQ17" s="335"/>
      <c r="AR17" s="335"/>
      <c r="AS17" s="335"/>
      <c r="AT17" s="335"/>
      <c r="AU17" s="335"/>
      <c r="AV17" s="335"/>
      <c r="AW17" s="335"/>
      <c r="AX17" s="335"/>
      <c r="AY17" s="335"/>
      <c r="AZ17" s="335"/>
      <c r="BA17" s="335"/>
      <c r="BB17" s="335"/>
      <c r="BC17" s="335"/>
      <c r="BD17" s="335"/>
      <c r="BE17" s="335"/>
      <c r="BF17" s="335"/>
      <c r="BG17" s="335"/>
      <c r="BH17" s="335"/>
      <c r="BI17" s="335"/>
      <c r="BJ17" s="335"/>
      <c r="BK17" s="335"/>
      <c r="BL17" s="335"/>
      <c r="BM17" s="335"/>
      <c r="BN17" s="335"/>
      <c r="BO17" s="335"/>
      <c r="BP17" s="335"/>
      <c r="BQ17" s="335"/>
      <c r="BR17" s="335"/>
      <c r="BS17" s="335"/>
      <c r="BT17" s="335"/>
      <c r="BU17" s="335"/>
      <c r="BV17" s="335"/>
      <c r="BW17" s="335"/>
      <c r="BX17" s="335"/>
      <c r="BY17" s="335"/>
      <c r="BZ17" s="335"/>
      <c r="CA17" s="335"/>
      <c r="CB17" s="335"/>
      <c r="CC17" s="335"/>
      <c r="CD17" s="335"/>
      <c r="CE17" s="335"/>
      <c r="CF17" s="335"/>
      <c r="CG17" s="335"/>
      <c r="CH17" s="335"/>
      <c r="CI17" s="335"/>
      <c r="CJ17" s="335"/>
      <c r="CK17" s="335"/>
      <c r="CL17" s="335"/>
      <c r="CM17" s="335"/>
      <c r="CN17" s="335"/>
      <c r="CO17" s="335"/>
      <c r="CP17" s="335"/>
      <c r="CQ17" s="335"/>
      <c r="CR17" s="335"/>
      <c r="CS17" s="335"/>
      <c r="CT17" s="335"/>
      <c r="CU17" s="335"/>
      <c r="CV17" s="335"/>
      <c r="CW17" s="335"/>
      <c r="CX17" s="335"/>
      <c r="CY17" s="335"/>
      <c r="CZ17" s="335"/>
      <c r="DA17" s="335"/>
      <c r="DB17" s="335"/>
      <c r="DC17" s="335"/>
      <c r="DD17" s="335"/>
      <c r="DE17" s="335"/>
    </row>
    <row r="18" spans="1:109" s="334" customFormat="1" ht="13.5" x14ac:dyDescent="0.15">
      <c r="A18" s="301"/>
      <c r="B18" s="335"/>
      <c r="C18" s="335"/>
      <c r="D18" s="335"/>
      <c r="E18" s="335"/>
      <c r="F18" s="335"/>
      <c r="G18" s="335"/>
      <c r="H18" s="335"/>
      <c r="I18" s="335"/>
      <c r="J18" s="335"/>
      <c r="K18" s="335"/>
      <c r="L18" s="335"/>
      <c r="M18" s="335"/>
      <c r="N18" s="335"/>
      <c r="O18" s="335"/>
      <c r="P18" s="335"/>
      <c r="Q18" s="335"/>
      <c r="R18" s="335"/>
      <c r="S18" s="335"/>
      <c r="T18" s="335"/>
      <c r="U18" s="335"/>
      <c r="V18" s="335"/>
      <c r="W18" s="335"/>
      <c r="X18" s="335"/>
      <c r="Y18" s="335"/>
      <c r="Z18" s="335"/>
      <c r="AA18" s="335"/>
      <c r="AB18" s="335"/>
      <c r="AC18" s="335"/>
      <c r="AD18" s="335"/>
      <c r="AE18" s="335"/>
      <c r="AF18" s="335"/>
      <c r="AG18" s="335"/>
      <c r="AH18" s="335"/>
      <c r="AI18" s="335"/>
      <c r="AJ18" s="335"/>
      <c r="AK18" s="335"/>
      <c r="AL18" s="335"/>
      <c r="AM18" s="335"/>
      <c r="AN18" s="335"/>
      <c r="AO18" s="335"/>
      <c r="AP18" s="335"/>
      <c r="AQ18" s="335"/>
      <c r="AR18" s="335"/>
      <c r="AS18" s="335"/>
      <c r="AT18" s="335"/>
      <c r="AU18" s="335"/>
      <c r="AV18" s="335"/>
      <c r="AW18" s="335"/>
      <c r="AX18" s="335"/>
      <c r="AY18" s="335"/>
      <c r="AZ18" s="335"/>
      <c r="BA18" s="335"/>
      <c r="BB18" s="335"/>
      <c r="BC18" s="335"/>
      <c r="BD18" s="335"/>
      <c r="BE18" s="335"/>
      <c r="BF18" s="335"/>
      <c r="BG18" s="335"/>
      <c r="BH18" s="335"/>
      <c r="BI18" s="335"/>
      <c r="BJ18" s="335"/>
      <c r="BK18" s="335"/>
      <c r="BL18" s="335"/>
      <c r="BM18" s="335"/>
      <c r="BN18" s="335"/>
      <c r="BO18" s="335"/>
      <c r="BP18" s="335"/>
      <c r="BQ18" s="335"/>
      <c r="BR18" s="335"/>
      <c r="BS18" s="335"/>
      <c r="BT18" s="335"/>
      <c r="BU18" s="335"/>
      <c r="BV18" s="335"/>
      <c r="BW18" s="335"/>
      <c r="BX18" s="335"/>
      <c r="BY18" s="335"/>
      <c r="BZ18" s="335"/>
      <c r="CA18" s="335"/>
      <c r="CB18" s="335"/>
      <c r="CC18" s="335"/>
      <c r="CD18" s="335"/>
      <c r="CE18" s="335"/>
      <c r="CF18" s="335"/>
      <c r="CG18" s="335"/>
      <c r="CH18" s="335"/>
      <c r="CI18" s="335"/>
      <c r="CJ18" s="335"/>
      <c r="CK18" s="335"/>
      <c r="CL18" s="335"/>
      <c r="CM18" s="335"/>
      <c r="CN18" s="335"/>
      <c r="CO18" s="335"/>
      <c r="CP18" s="335"/>
      <c r="CQ18" s="335"/>
      <c r="CR18" s="335"/>
      <c r="CS18" s="335"/>
      <c r="CT18" s="335"/>
      <c r="CU18" s="335"/>
      <c r="CV18" s="335"/>
      <c r="CW18" s="335"/>
      <c r="CX18" s="335"/>
      <c r="CY18" s="335"/>
      <c r="CZ18" s="335"/>
      <c r="DA18" s="335"/>
      <c r="DB18" s="335"/>
      <c r="DC18" s="335"/>
      <c r="DD18" s="335"/>
      <c r="DE18" s="335"/>
    </row>
    <row r="19" spans="1:109" ht="13.5" x14ac:dyDescent="0.15">
      <c r="DD19" s="301"/>
      <c r="DE19" s="301"/>
    </row>
    <row r="20" spans="1:109" ht="13.5" x14ac:dyDescent="0.15">
      <c r="DD20" s="301"/>
      <c r="DE20" s="301"/>
    </row>
    <row r="21" spans="1:109" ht="17.25" customHeight="1" x14ac:dyDescent="0.15">
      <c r="B21" s="333"/>
      <c r="C21" s="330"/>
      <c r="D21" s="330"/>
      <c r="E21" s="330"/>
      <c r="F21" s="330"/>
      <c r="G21" s="330"/>
      <c r="H21" s="330"/>
      <c r="I21" s="330"/>
      <c r="J21" s="330"/>
      <c r="K21" s="330"/>
      <c r="L21" s="330"/>
      <c r="M21" s="330"/>
      <c r="N21" s="332"/>
      <c r="O21" s="330"/>
      <c r="P21" s="330"/>
      <c r="Q21" s="330"/>
      <c r="R21" s="330"/>
      <c r="S21" s="330"/>
      <c r="T21" s="330"/>
      <c r="U21" s="330"/>
      <c r="V21" s="330"/>
      <c r="W21" s="330"/>
      <c r="X21" s="330"/>
      <c r="Y21" s="330"/>
      <c r="Z21" s="330"/>
      <c r="AA21" s="330"/>
      <c r="AB21" s="330"/>
      <c r="AC21" s="330"/>
      <c r="AD21" s="330"/>
      <c r="AE21" s="330"/>
      <c r="AF21" s="330"/>
      <c r="AG21" s="330"/>
      <c r="AH21" s="330"/>
      <c r="AI21" s="330"/>
      <c r="AJ21" s="330"/>
      <c r="AK21" s="330"/>
      <c r="AL21" s="330"/>
      <c r="AM21" s="330"/>
      <c r="AN21" s="330"/>
      <c r="AO21" s="330"/>
      <c r="AP21" s="330"/>
      <c r="AQ21" s="330"/>
      <c r="AR21" s="330"/>
      <c r="AS21" s="330"/>
      <c r="AT21" s="332"/>
      <c r="AU21" s="330"/>
      <c r="AV21" s="330"/>
      <c r="AW21" s="330"/>
      <c r="AX21" s="330"/>
      <c r="AY21" s="330"/>
      <c r="AZ21" s="330"/>
      <c r="BA21" s="330"/>
      <c r="BB21" s="330"/>
      <c r="BC21" s="330"/>
      <c r="BD21" s="330"/>
      <c r="BE21" s="330"/>
      <c r="BF21" s="332"/>
      <c r="BG21" s="330"/>
      <c r="BH21" s="330"/>
      <c r="BI21" s="330"/>
      <c r="BJ21" s="330"/>
      <c r="BK21" s="330"/>
      <c r="BL21" s="330"/>
      <c r="BM21" s="330"/>
      <c r="BN21" s="330"/>
      <c r="BO21" s="330"/>
      <c r="BP21" s="330"/>
      <c r="BQ21" s="330"/>
      <c r="BR21" s="332"/>
      <c r="BS21" s="330"/>
      <c r="BT21" s="330"/>
      <c r="BU21" s="330"/>
      <c r="BV21" s="330"/>
      <c r="BW21" s="330"/>
      <c r="BX21" s="330"/>
      <c r="BY21" s="330"/>
      <c r="BZ21" s="330"/>
      <c r="CA21" s="330"/>
      <c r="CB21" s="330"/>
      <c r="CC21" s="330"/>
      <c r="CD21" s="332"/>
      <c r="CE21" s="330"/>
      <c r="CF21" s="330"/>
      <c r="CG21" s="330"/>
      <c r="CH21" s="330"/>
      <c r="CI21" s="330"/>
      <c r="CJ21" s="330"/>
      <c r="CK21" s="330"/>
      <c r="CL21" s="330"/>
      <c r="CM21" s="330"/>
      <c r="CN21" s="330"/>
      <c r="CO21" s="330"/>
      <c r="CP21" s="332"/>
      <c r="CQ21" s="330"/>
      <c r="CR21" s="330"/>
      <c r="CS21" s="330"/>
      <c r="CT21" s="330"/>
      <c r="CU21" s="330"/>
      <c r="CV21" s="330"/>
      <c r="CW21" s="330"/>
      <c r="CX21" s="330"/>
      <c r="CY21" s="330"/>
      <c r="CZ21" s="330"/>
      <c r="DA21" s="330"/>
      <c r="DB21" s="332"/>
      <c r="DC21" s="330"/>
      <c r="DD21" s="329"/>
      <c r="DE21" s="301"/>
    </row>
    <row r="22" spans="1:109" ht="17.25" customHeight="1" x14ac:dyDescent="0.15">
      <c r="B22" s="302"/>
    </row>
    <row r="23" spans="1:109" ht="13.5" x14ac:dyDescent="0.15">
      <c r="B23" s="302"/>
    </row>
    <row r="24" spans="1:109" ht="13.5" x14ac:dyDescent="0.15">
      <c r="B24" s="302"/>
    </row>
    <row r="25" spans="1:109" ht="13.5" x14ac:dyDescent="0.15">
      <c r="B25" s="302"/>
    </row>
    <row r="26" spans="1:109" ht="13.5" x14ac:dyDescent="0.15">
      <c r="B26" s="302"/>
    </row>
    <row r="27" spans="1:109" ht="13.5" x14ac:dyDescent="0.15">
      <c r="B27" s="302"/>
    </row>
    <row r="28" spans="1:109" ht="13.5" x14ac:dyDescent="0.15">
      <c r="B28" s="302"/>
    </row>
    <row r="29" spans="1:109" ht="13.5" x14ac:dyDescent="0.15">
      <c r="B29" s="302"/>
    </row>
    <row r="30" spans="1:109" ht="13.5" x14ac:dyDescent="0.15">
      <c r="B30" s="302"/>
    </row>
    <row r="31" spans="1:109" ht="13.5" x14ac:dyDescent="0.15">
      <c r="B31" s="302"/>
    </row>
    <row r="32" spans="1:109" ht="13.5" x14ac:dyDescent="0.15">
      <c r="B32" s="302"/>
    </row>
    <row r="33" spans="2:109" ht="13.5" x14ac:dyDescent="0.15">
      <c r="B33" s="302"/>
    </row>
    <row r="34" spans="2:109" ht="13.5" x14ac:dyDescent="0.15">
      <c r="B34" s="302"/>
    </row>
    <row r="35" spans="2:109" ht="13.5" x14ac:dyDescent="0.15">
      <c r="B35" s="302"/>
    </row>
    <row r="36" spans="2:109" ht="13.5" x14ac:dyDescent="0.15">
      <c r="B36" s="302"/>
    </row>
    <row r="37" spans="2:109" ht="13.5" x14ac:dyDescent="0.15">
      <c r="B37" s="302"/>
    </row>
    <row r="38" spans="2:109" ht="13.5" x14ac:dyDescent="0.15">
      <c r="B38" s="302"/>
    </row>
    <row r="39" spans="2:109" ht="13.5" x14ac:dyDescent="0.15">
      <c r="B39" s="306"/>
      <c r="C39" s="305"/>
      <c r="D39" s="305"/>
      <c r="E39" s="305"/>
      <c r="F39" s="305"/>
      <c r="G39" s="305"/>
      <c r="H39" s="305"/>
      <c r="I39" s="305"/>
      <c r="J39" s="305"/>
      <c r="K39" s="305"/>
      <c r="L39" s="305"/>
      <c r="M39" s="305"/>
      <c r="N39" s="305"/>
      <c r="O39" s="305"/>
      <c r="P39" s="305"/>
      <c r="Q39" s="305"/>
      <c r="R39" s="305"/>
      <c r="S39" s="305"/>
      <c r="T39" s="305"/>
      <c r="U39" s="305"/>
      <c r="V39" s="305"/>
      <c r="W39" s="305"/>
      <c r="X39" s="305"/>
      <c r="Y39" s="305"/>
      <c r="Z39" s="305"/>
      <c r="AA39" s="305"/>
      <c r="AB39" s="305"/>
      <c r="AC39" s="305"/>
      <c r="AD39" s="305"/>
      <c r="AE39" s="305"/>
      <c r="AF39" s="305"/>
      <c r="AG39" s="305"/>
      <c r="AH39" s="305"/>
      <c r="AI39" s="305"/>
      <c r="AJ39" s="305"/>
      <c r="AK39" s="305"/>
      <c r="AL39" s="305"/>
      <c r="AM39" s="305"/>
      <c r="AN39" s="305"/>
      <c r="AO39" s="305"/>
      <c r="AP39" s="305"/>
      <c r="AQ39" s="305"/>
      <c r="AR39" s="305"/>
      <c r="AS39" s="305"/>
      <c r="AT39" s="305"/>
      <c r="AU39" s="305"/>
      <c r="AV39" s="305"/>
      <c r="AW39" s="305"/>
      <c r="AX39" s="305"/>
      <c r="AY39" s="305"/>
      <c r="AZ39" s="305"/>
      <c r="BA39" s="305"/>
      <c r="BB39" s="305"/>
      <c r="BC39" s="305"/>
      <c r="BD39" s="305"/>
      <c r="BE39" s="305"/>
      <c r="BF39" s="305"/>
      <c r="BG39" s="305"/>
      <c r="BH39" s="305"/>
      <c r="BI39" s="305"/>
      <c r="BJ39" s="305"/>
      <c r="BK39" s="305"/>
      <c r="BL39" s="305"/>
      <c r="BM39" s="305"/>
      <c r="BN39" s="305"/>
      <c r="BO39" s="305"/>
      <c r="BP39" s="305"/>
      <c r="BQ39" s="305"/>
      <c r="BR39" s="305"/>
      <c r="BS39" s="305"/>
      <c r="BT39" s="305"/>
      <c r="BU39" s="305"/>
      <c r="BV39" s="305"/>
      <c r="BW39" s="305"/>
      <c r="BX39" s="305"/>
      <c r="BY39" s="305"/>
      <c r="BZ39" s="305"/>
      <c r="CA39" s="305"/>
      <c r="CB39" s="305"/>
      <c r="CC39" s="305"/>
      <c r="CD39" s="305"/>
      <c r="CE39" s="305"/>
      <c r="CF39" s="305"/>
      <c r="CG39" s="305"/>
      <c r="CH39" s="305"/>
      <c r="CI39" s="305"/>
      <c r="CJ39" s="305"/>
      <c r="CK39" s="305"/>
      <c r="CL39" s="305"/>
      <c r="CM39" s="305"/>
      <c r="CN39" s="305"/>
      <c r="CO39" s="305"/>
      <c r="CP39" s="305"/>
      <c r="CQ39" s="305"/>
      <c r="CR39" s="305"/>
      <c r="CS39" s="305"/>
      <c r="CT39" s="305"/>
      <c r="CU39" s="305"/>
      <c r="CV39" s="305"/>
      <c r="CW39" s="305"/>
      <c r="CX39" s="305"/>
      <c r="CY39" s="305"/>
      <c r="CZ39" s="305"/>
      <c r="DA39" s="305"/>
      <c r="DB39" s="305"/>
      <c r="DC39" s="305"/>
      <c r="DD39" s="304"/>
    </row>
    <row r="40" spans="2:109" ht="13.5" x14ac:dyDescent="0.15">
      <c r="B40" s="321"/>
      <c r="DD40" s="321"/>
      <c r="DE40" s="301"/>
    </row>
    <row r="41" spans="2:109" ht="17.25" x14ac:dyDescent="0.15">
      <c r="B41" s="331" t="s">
        <v>548</v>
      </c>
      <c r="C41" s="330"/>
      <c r="D41" s="330"/>
      <c r="E41" s="330"/>
      <c r="F41" s="330"/>
      <c r="G41" s="330"/>
      <c r="H41" s="330"/>
      <c r="I41" s="330"/>
      <c r="J41" s="330"/>
      <c r="K41" s="330"/>
      <c r="L41" s="330"/>
      <c r="M41" s="330"/>
      <c r="N41" s="330"/>
      <c r="O41" s="330"/>
      <c r="P41" s="330"/>
      <c r="Q41" s="330"/>
      <c r="R41" s="330"/>
      <c r="S41" s="330"/>
      <c r="T41" s="330"/>
      <c r="U41" s="330"/>
      <c r="V41" s="330"/>
      <c r="W41" s="330"/>
      <c r="X41" s="330"/>
      <c r="Y41" s="330"/>
      <c r="Z41" s="330"/>
      <c r="AA41" s="330"/>
      <c r="AB41" s="330"/>
      <c r="AC41" s="330"/>
      <c r="AD41" s="330"/>
      <c r="AE41" s="330"/>
      <c r="AF41" s="330"/>
      <c r="AG41" s="330"/>
      <c r="AH41" s="330"/>
      <c r="AI41" s="330"/>
      <c r="AJ41" s="330"/>
      <c r="AK41" s="330"/>
      <c r="AL41" s="330"/>
      <c r="AM41" s="330"/>
      <c r="AN41" s="330"/>
      <c r="AO41" s="330"/>
      <c r="AP41" s="330"/>
      <c r="AQ41" s="330"/>
      <c r="AR41" s="330"/>
      <c r="AS41" s="330"/>
      <c r="AT41" s="330"/>
      <c r="AU41" s="330"/>
      <c r="AV41" s="330"/>
      <c r="AW41" s="330"/>
      <c r="AX41" s="330"/>
      <c r="AY41" s="330"/>
      <c r="AZ41" s="330"/>
      <c r="BA41" s="330"/>
      <c r="BB41" s="330"/>
      <c r="BC41" s="330"/>
      <c r="BD41" s="330"/>
      <c r="BE41" s="330"/>
      <c r="BF41" s="330"/>
      <c r="BG41" s="330"/>
      <c r="BH41" s="330"/>
      <c r="BI41" s="330"/>
      <c r="BJ41" s="330"/>
      <c r="BK41" s="330"/>
      <c r="BL41" s="330"/>
      <c r="BM41" s="330"/>
      <c r="BN41" s="330"/>
      <c r="BO41" s="330"/>
      <c r="BP41" s="330"/>
      <c r="BQ41" s="330"/>
      <c r="BR41" s="330"/>
      <c r="BS41" s="330"/>
      <c r="BT41" s="330"/>
      <c r="BU41" s="330"/>
      <c r="BV41" s="330"/>
      <c r="BW41" s="330"/>
      <c r="BX41" s="330"/>
      <c r="BY41" s="330"/>
      <c r="BZ41" s="330"/>
      <c r="CA41" s="330"/>
      <c r="CB41" s="330"/>
      <c r="CC41" s="330"/>
      <c r="CD41" s="330"/>
      <c r="CE41" s="330"/>
      <c r="CF41" s="330"/>
      <c r="CG41" s="330"/>
      <c r="CH41" s="330"/>
      <c r="CI41" s="330"/>
      <c r="CJ41" s="330"/>
      <c r="CK41" s="330"/>
      <c r="CL41" s="330"/>
      <c r="CM41" s="330"/>
      <c r="CN41" s="330"/>
      <c r="CO41" s="330"/>
      <c r="CP41" s="330"/>
      <c r="CQ41" s="330"/>
      <c r="CR41" s="330"/>
      <c r="CS41" s="330"/>
      <c r="CT41" s="330"/>
      <c r="CU41" s="330"/>
      <c r="CV41" s="330"/>
      <c r="CW41" s="330"/>
      <c r="CX41" s="330"/>
      <c r="CY41" s="330"/>
      <c r="CZ41" s="330"/>
      <c r="DA41" s="330"/>
      <c r="DB41" s="330"/>
      <c r="DC41" s="330"/>
      <c r="DD41" s="329"/>
    </row>
    <row r="42" spans="2:109" ht="13.5" x14ac:dyDescent="0.15">
      <c r="B42" s="302"/>
      <c r="G42" s="317"/>
      <c r="I42" s="316"/>
      <c r="J42" s="316"/>
      <c r="K42" s="316"/>
      <c r="AM42" s="317"/>
      <c r="AN42" s="317" t="s">
        <v>544</v>
      </c>
      <c r="AP42" s="316"/>
      <c r="AQ42" s="316"/>
      <c r="AR42" s="316"/>
      <c r="AY42" s="317"/>
      <c r="BA42" s="316"/>
      <c r="BB42" s="316"/>
      <c r="BC42" s="316"/>
      <c r="BK42" s="317"/>
      <c r="BM42" s="316"/>
      <c r="BN42" s="316"/>
      <c r="BO42" s="316"/>
      <c r="BW42" s="317"/>
      <c r="BY42" s="316"/>
      <c r="BZ42" s="316"/>
      <c r="CA42" s="316"/>
      <c r="CI42" s="317"/>
      <c r="CK42" s="316"/>
      <c r="CL42" s="316"/>
      <c r="CM42" s="316"/>
      <c r="CU42" s="317"/>
      <c r="CW42" s="316"/>
      <c r="CX42" s="316"/>
      <c r="CY42" s="316"/>
    </row>
    <row r="43" spans="2:109" ht="13.5" customHeight="1" x14ac:dyDescent="0.15">
      <c r="B43" s="302"/>
      <c r="AN43" s="1106" t="s">
        <v>547</v>
      </c>
      <c r="AO43" s="1107"/>
      <c r="AP43" s="1107"/>
      <c r="AQ43" s="1107"/>
      <c r="AR43" s="1107"/>
      <c r="AS43" s="1107"/>
      <c r="AT43" s="1107"/>
      <c r="AU43" s="1107"/>
      <c r="AV43" s="1107"/>
      <c r="AW43" s="1107"/>
      <c r="AX43" s="1107"/>
      <c r="AY43" s="1107"/>
      <c r="AZ43" s="1107"/>
      <c r="BA43" s="1107"/>
      <c r="BB43" s="1107"/>
      <c r="BC43" s="1107"/>
      <c r="BD43" s="1107"/>
      <c r="BE43" s="1107"/>
      <c r="BF43" s="1107"/>
      <c r="BG43" s="1107"/>
      <c r="BH43" s="1107"/>
      <c r="BI43" s="1107"/>
      <c r="BJ43" s="1107"/>
      <c r="BK43" s="1107"/>
      <c r="BL43" s="1107"/>
      <c r="BM43" s="1107"/>
      <c r="BN43" s="1107"/>
      <c r="BO43" s="1107"/>
      <c r="BP43" s="1107"/>
      <c r="BQ43" s="1107"/>
      <c r="BR43" s="1107"/>
      <c r="BS43" s="1107"/>
      <c r="BT43" s="1107"/>
      <c r="BU43" s="1107"/>
      <c r="BV43" s="1107"/>
      <c r="BW43" s="1107"/>
      <c r="BX43" s="1107"/>
      <c r="BY43" s="1107"/>
      <c r="BZ43" s="1107"/>
      <c r="CA43" s="1107"/>
      <c r="CB43" s="1107"/>
      <c r="CC43" s="1107"/>
      <c r="CD43" s="1107"/>
      <c r="CE43" s="1107"/>
      <c r="CF43" s="1107"/>
      <c r="CG43" s="1107"/>
      <c r="CH43" s="1107"/>
      <c r="CI43" s="1107"/>
      <c r="CJ43" s="1107"/>
      <c r="CK43" s="1107"/>
      <c r="CL43" s="1107"/>
      <c r="CM43" s="1107"/>
      <c r="CN43" s="1107"/>
      <c r="CO43" s="1107"/>
      <c r="CP43" s="1107"/>
      <c r="CQ43" s="1107"/>
      <c r="CR43" s="1107"/>
      <c r="CS43" s="1107"/>
      <c r="CT43" s="1107"/>
      <c r="CU43" s="1107"/>
      <c r="CV43" s="1107"/>
      <c r="CW43" s="1107"/>
      <c r="CX43" s="1107"/>
      <c r="CY43" s="1107"/>
      <c r="CZ43" s="1107"/>
      <c r="DA43" s="1107"/>
      <c r="DB43" s="1107"/>
      <c r="DC43" s="1108"/>
    </row>
    <row r="44" spans="2:109" ht="13.5" x14ac:dyDescent="0.15">
      <c r="B44" s="302"/>
      <c r="AN44" s="1109"/>
      <c r="AO44" s="1110"/>
      <c r="AP44" s="1110"/>
      <c r="AQ44" s="1110"/>
      <c r="AR44" s="1110"/>
      <c r="AS44" s="1110"/>
      <c r="AT44" s="1110"/>
      <c r="AU44" s="1110"/>
      <c r="AV44" s="1110"/>
      <c r="AW44" s="1110"/>
      <c r="AX44" s="1110"/>
      <c r="AY44" s="1110"/>
      <c r="AZ44" s="1110"/>
      <c r="BA44" s="1110"/>
      <c r="BB44" s="1110"/>
      <c r="BC44" s="1110"/>
      <c r="BD44" s="1110"/>
      <c r="BE44" s="1110"/>
      <c r="BF44" s="1110"/>
      <c r="BG44" s="1110"/>
      <c r="BH44" s="1110"/>
      <c r="BI44" s="1110"/>
      <c r="BJ44" s="1110"/>
      <c r="BK44" s="1110"/>
      <c r="BL44" s="1110"/>
      <c r="BM44" s="1110"/>
      <c r="BN44" s="1110"/>
      <c r="BO44" s="1110"/>
      <c r="BP44" s="1110"/>
      <c r="BQ44" s="1110"/>
      <c r="BR44" s="1110"/>
      <c r="BS44" s="1110"/>
      <c r="BT44" s="1110"/>
      <c r="BU44" s="1110"/>
      <c r="BV44" s="1110"/>
      <c r="BW44" s="1110"/>
      <c r="BX44" s="1110"/>
      <c r="BY44" s="1110"/>
      <c r="BZ44" s="1110"/>
      <c r="CA44" s="1110"/>
      <c r="CB44" s="1110"/>
      <c r="CC44" s="1110"/>
      <c r="CD44" s="1110"/>
      <c r="CE44" s="1110"/>
      <c r="CF44" s="1110"/>
      <c r="CG44" s="1110"/>
      <c r="CH44" s="1110"/>
      <c r="CI44" s="1110"/>
      <c r="CJ44" s="1110"/>
      <c r="CK44" s="1110"/>
      <c r="CL44" s="1110"/>
      <c r="CM44" s="1110"/>
      <c r="CN44" s="1110"/>
      <c r="CO44" s="1110"/>
      <c r="CP44" s="1110"/>
      <c r="CQ44" s="1110"/>
      <c r="CR44" s="1110"/>
      <c r="CS44" s="1110"/>
      <c r="CT44" s="1110"/>
      <c r="CU44" s="1110"/>
      <c r="CV44" s="1110"/>
      <c r="CW44" s="1110"/>
      <c r="CX44" s="1110"/>
      <c r="CY44" s="1110"/>
      <c r="CZ44" s="1110"/>
      <c r="DA44" s="1110"/>
      <c r="DB44" s="1110"/>
      <c r="DC44" s="1111"/>
    </row>
    <row r="45" spans="2:109" ht="13.5" x14ac:dyDescent="0.15">
      <c r="B45" s="302"/>
      <c r="AN45" s="1109"/>
      <c r="AO45" s="1110"/>
      <c r="AP45" s="1110"/>
      <c r="AQ45" s="1110"/>
      <c r="AR45" s="1110"/>
      <c r="AS45" s="1110"/>
      <c r="AT45" s="1110"/>
      <c r="AU45" s="1110"/>
      <c r="AV45" s="1110"/>
      <c r="AW45" s="1110"/>
      <c r="AX45" s="1110"/>
      <c r="AY45" s="1110"/>
      <c r="AZ45" s="1110"/>
      <c r="BA45" s="1110"/>
      <c r="BB45" s="1110"/>
      <c r="BC45" s="1110"/>
      <c r="BD45" s="1110"/>
      <c r="BE45" s="1110"/>
      <c r="BF45" s="1110"/>
      <c r="BG45" s="1110"/>
      <c r="BH45" s="1110"/>
      <c r="BI45" s="1110"/>
      <c r="BJ45" s="1110"/>
      <c r="BK45" s="1110"/>
      <c r="BL45" s="1110"/>
      <c r="BM45" s="1110"/>
      <c r="BN45" s="1110"/>
      <c r="BO45" s="1110"/>
      <c r="BP45" s="1110"/>
      <c r="BQ45" s="1110"/>
      <c r="BR45" s="1110"/>
      <c r="BS45" s="1110"/>
      <c r="BT45" s="1110"/>
      <c r="BU45" s="1110"/>
      <c r="BV45" s="1110"/>
      <c r="BW45" s="1110"/>
      <c r="BX45" s="1110"/>
      <c r="BY45" s="1110"/>
      <c r="BZ45" s="1110"/>
      <c r="CA45" s="1110"/>
      <c r="CB45" s="1110"/>
      <c r="CC45" s="1110"/>
      <c r="CD45" s="1110"/>
      <c r="CE45" s="1110"/>
      <c r="CF45" s="1110"/>
      <c r="CG45" s="1110"/>
      <c r="CH45" s="1110"/>
      <c r="CI45" s="1110"/>
      <c r="CJ45" s="1110"/>
      <c r="CK45" s="1110"/>
      <c r="CL45" s="1110"/>
      <c r="CM45" s="1110"/>
      <c r="CN45" s="1110"/>
      <c r="CO45" s="1110"/>
      <c r="CP45" s="1110"/>
      <c r="CQ45" s="1110"/>
      <c r="CR45" s="1110"/>
      <c r="CS45" s="1110"/>
      <c r="CT45" s="1110"/>
      <c r="CU45" s="1110"/>
      <c r="CV45" s="1110"/>
      <c r="CW45" s="1110"/>
      <c r="CX45" s="1110"/>
      <c r="CY45" s="1110"/>
      <c r="CZ45" s="1110"/>
      <c r="DA45" s="1110"/>
      <c r="DB45" s="1110"/>
      <c r="DC45" s="1111"/>
    </row>
    <row r="46" spans="2:109" ht="13.5" x14ac:dyDescent="0.15">
      <c r="B46" s="302"/>
      <c r="AN46" s="1109"/>
      <c r="AO46" s="1110"/>
      <c r="AP46" s="1110"/>
      <c r="AQ46" s="1110"/>
      <c r="AR46" s="1110"/>
      <c r="AS46" s="1110"/>
      <c r="AT46" s="1110"/>
      <c r="AU46" s="1110"/>
      <c r="AV46" s="1110"/>
      <c r="AW46" s="1110"/>
      <c r="AX46" s="1110"/>
      <c r="AY46" s="1110"/>
      <c r="AZ46" s="1110"/>
      <c r="BA46" s="1110"/>
      <c r="BB46" s="1110"/>
      <c r="BC46" s="1110"/>
      <c r="BD46" s="1110"/>
      <c r="BE46" s="1110"/>
      <c r="BF46" s="1110"/>
      <c r="BG46" s="1110"/>
      <c r="BH46" s="1110"/>
      <c r="BI46" s="1110"/>
      <c r="BJ46" s="1110"/>
      <c r="BK46" s="1110"/>
      <c r="BL46" s="1110"/>
      <c r="BM46" s="1110"/>
      <c r="BN46" s="1110"/>
      <c r="BO46" s="1110"/>
      <c r="BP46" s="1110"/>
      <c r="BQ46" s="1110"/>
      <c r="BR46" s="1110"/>
      <c r="BS46" s="1110"/>
      <c r="BT46" s="1110"/>
      <c r="BU46" s="1110"/>
      <c r="BV46" s="1110"/>
      <c r="BW46" s="1110"/>
      <c r="BX46" s="1110"/>
      <c r="BY46" s="1110"/>
      <c r="BZ46" s="1110"/>
      <c r="CA46" s="1110"/>
      <c r="CB46" s="1110"/>
      <c r="CC46" s="1110"/>
      <c r="CD46" s="1110"/>
      <c r="CE46" s="1110"/>
      <c r="CF46" s="1110"/>
      <c r="CG46" s="1110"/>
      <c r="CH46" s="1110"/>
      <c r="CI46" s="1110"/>
      <c r="CJ46" s="1110"/>
      <c r="CK46" s="1110"/>
      <c r="CL46" s="1110"/>
      <c r="CM46" s="1110"/>
      <c r="CN46" s="1110"/>
      <c r="CO46" s="1110"/>
      <c r="CP46" s="1110"/>
      <c r="CQ46" s="1110"/>
      <c r="CR46" s="1110"/>
      <c r="CS46" s="1110"/>
      <c r="CT46" s="1110"/>
      <c r="CU46" s="1110"/>
      <c r="CV46" s="1110"/>
      <c r="CW46" s="1110"/>
      <c r="CX46" s="1110"/>
      <c r="CY46" s="1110"/>
      <c r="CZ46" s="1110"/>
      <c r="DA46" s="1110"/>
      <c r="DB46" s="1110"/>
      <c r="DC46" s="1111"/>
    </row>
    <row r="47" spans="2:109" ht="13.5" x14ac:dyDescent="0.15">
      <c r="B47" s="302"/>
      <c r="AN47" s="1112"/>
      <c r="AO47" s="1113"/>
      <c r="AP47" s="1113"/>
      <c r="AQ47" s="1113"/>
      <c r="AR47" s="1113"/>
      <c r="AS47" s="1113"/>
      <c r="AT47" s="1113"/>
      <c r="AU47" s="1113"/>
      <c r="AV47" s="1113"/>
      <c r="AW47" s="1113"/>
      <c r="AX47" s="1113"/>
      <c r="AY47" s="1113"/>
      <c r="AZ47" s="1113"/>
      <c r="BA47" s="1113"/>
      <c r="BB47" s="1113"/>
      <c r="BC47" s="1113"/>
      <c r="BD47" s="1113"/>
      <c r="BE47" s="1113"/>
      <c r="BF47" s="1113"/>
      <c r="BG47" s="1113"/>
      <c r="BH47" s="1113"/>
      <c r="BI47" s="1113"/>
      <c r="BJ47" s="1113"/>
      <c r="BK47" s="1113"/>
      <c r="BL47" s="1113"/>
      <c r="BM47" s="1113"/>
      <c r="BN47" s="1113"/>
      <c r="BO47" s="1113"/>
      <c r="BP47" s="1113"/>
      <c r="BQ47" s="1113"/>
      <c r="BR47" s="1113"/>
      <c r="BS47" s="1113"/>
      <c r="BT47" s="1113"/>
      <c r="BU47" s="1113"/>
      <c r="BV47" s="1113"/>
      <c r="BW47" s="1113"/>
      <c r="BX47" s="1113"/>
      <c r="BY47" s="1113"/>
      <c r="BZ47" s="1113"/>
      <c r="CA47" s="1113"/>
      <c r="CB47" s="1113"/>
      <c r="CC47" s="1113"/>
      <c r="CD47" s="1113"/>
      <c r="CE47" s="1113"/>
      <c r="CF47" s="1113"/>
      <c r="CG47" s="1113"/>
      <c r="CH47" s="1113"/>
      <c r="CI47" s="1113"/>
      <c r="CJ47" s="1113"/>
      <c r="CK47" s="1113"/>
      <c r="CL47" s="1113"/>
      <c r="CM47" s="1113"/>
      <c r="CN47" s="1113"/>
      <c r="CO47" s="1113"/>
      <c r="CP47" s="1113"/>
      <c r="CQ47" s="1113"/>
      <c r="CR47" s="1113"/>
      <c r="CS47" s="1113"/>
      <c r="CT47" s="1113"/>
      <c r="CU47" s="1113"/>
      <c r="CV47" s="1113"/>
      <c r="CW47" s="1113"/>
      <c r="CX47" s="1113"/>
      <c r="CY47" s="1113"/>
      <c r="CZ47" s="1113"/>
      <c r="DA47" s="1113"/>
      <c r="DB47" s="1113"/>
      <c r="DC47" s="1114"/>
    </row>
    <row r="48" spans="2:109" ht="13.5" x14ac:dyDescent="0.15">
      <c r="B48" s="302"/>
      <c r="H48" s="308"/>
      <c r="I48" s="308"/>
      <c r="J48" s="308"/>
      <c r="AN48" s="308"/>
      <c r="AO48" s="308"/>
      <c r="AP48" s="308"/>
      <c r="AZ48" s="308"/>
      <c r="BA48" s="308"/>
      <c r="BB48" s="308"/>
      <c r="BL48" s="308"/>
      <c r="BM48" s="308"/>
      <c r="BN48" s="308"/>
      <c r="BX48" s="308"/>
      <c r="BY48" s="308"/>
      <c r="BZ48" s="308"/>
      <c r="CJ48" s="308"/>
      <c r="CK48" s="308"/>
      <c r="CL48" s="308"/>
      <c r="CV48" s="308"/>
      <c r="CW48" s="308"/>
      <c r="CX48" s="308"/>
    </row>
    <row r="49" spans="1:109" ht="13.5" x14ac:dyDescent="0.15">
      <c r="B49" s="302"/>
      <c r="AN49" s="301" t="s">
        <v>542</v>
      </c>
    </row>
    <row r="50" spans="1:109" ht="13.5" x14ac:dyDescent="0.15">
      <c r="B50" s="302"/>
      <c r="G50" s="1115"/>
      <c r="H50" s="1115"/>
      <c r="I50" s="1115"/>
      <c r="J50" s="1115"/>
      <c r="K50" s="310"/>
      <c r="L50" s="310"/>
      <c r="M50" s="309"/>
      <c r="N50" s="309"/>
      <c r="AN50" s="1116"/>
      <c r="AO50" s="1117"/>
      <c r="AP50" s="1117"/>
      <c r="AQ50" s="1117"/>
      <c r="AR50" s="1117"/>
      <c r="AS50" s="1117"/>
      <c r="AT50" s="1117"/>
      <c r="AU50" s="1117"/>
      <c r="AV50" s="1117"/>
      <c r="AW50" s="1117"/>
      <c r="AX50" s="1117"/>
      <c r="AY50" s="1117"/>
      <c r="AZ50" s="1117"/>
      <c r="BA50" s="1117"/>
      <c r="BB50" s="1117"/>
      <c r="BC50" s="1117"/>
      <c r="BD50" s="1117"/>
      <c r="BE50" s="1117"/>
      <c r="BF50" s="1117"/>
      <c r="BG50" s="1117"/>
      <c r="BH50" s="1117"/>
      <c r="BI50" s="1117"/>
      <c r="BJ50" s="1117"/>
      <c r="BK50" s="1117"/>
      <c r="BL50" s="1117"/>
      <c r="BM50" s="1117"/>
      <c r="BN50" s="1117"/>
      <c r="BO50" s="1118"/>
      <c r="BP50" s="1119" t="s">
        <v>522</v>
      </c>
      <c r="BQ50" s="1119"/>
      <c r="BR50" s="1119"/>
      <c r="BS50" s="1119"/>
      <c r="BT50" s="1119"/>
      <c r="BU50" s="1119"/>
      <c r="BV50" s="1119"/>
      <c r="BW50" s="1119"/>
      <c r="BX50" s="1119" t="s">
        <v>523</v>
      </c>
      <c r="BY50" s="1119"/>
      <c r="BZ50" s="1119"/>
      <c r="CA50" s="1119"/>
      <c r="CB50" s="1119"/>
      <c r="CC50" s="1119"/>
      <c r="CD50" s="1119"/>
      <c r="CE50" s="1119"/>
      <c r="CF50" s="1119" t="s">
        <v>524</v>
      </c>
      <c r="CG50" s="1119"/>
      <c r="CH50" s="1119"/>
      <c r="CI50" s="1119"/>
      <c r="CJ50" s="1119"/>
      <c r="CK50" s="1119"/>
      <c r="CL50" s="1119"/>
      <c r="CM50" s="1119"/>
      <c r="CN50" s="1119" t="s">
        <v>525</v>
      </c>
      <c r="CO50" s="1119"/>
      <c r="CP50" s="1119"/>
      <c r="CQ50" s="1119"/>
      <c r="CR50" s="1119"/>
      <c r="CS50" s="1119"/>
      <c r="CT50" s="1119"/>
      <c r="CU50" s="1119"/>
      <c r="CV50" s="1119" t="s">
        <v>526</v>
      </c>
      <c r="CW50" s="1119"/>
      <c r="CX50" s="1119"/>
      <c r="CY50" s="1119"/>
      <c r="CZ50" s="1119"/>
      <c r="DA50" s="1119"/>
      <c r="DB50" s="1119"/>
      <c r="DC50" s="1119"/>
    </row>
    <row r="51" spans="1:109" ht="13.5" customHeight="1" x14ac:dyDescent="0.15">
      <c r="B51" s="302"/>
      <c r="G51" s="1120"/>
      <c r="H51" s="1120"/>
      <c r="I51" s="1121"/>
      <c r="J51" s="1121"/>
      <c r="K51" s="1122"/>
      <c r="L51" s="1122"/>
      <c r="M51" s="1122"/>
      <c r="N51" s="1122"/>
      <c r="AM51" s="308"/>
      <c r="AN51" s="1123" t="s">
        <v>541</v>
      </c>
      <c r="AO51" s="1123"/>
      <c r="AP51" s="1123"/>
      <c r="AQ51" s="1123"/>
      <c r="AR51" s="1123"/>
      <c r="AS51" s="1123"/>
      <c r="AT51" s="1123"/>
      <c r="AU51" s="1123"/>
      <c r="AV51" s="1123"/>
      <c r="AW51" s="1123"/>
      <c r="AX51" s="1123"/>
      <c r="AY51" s="1123"/>
      <c r="AZ51" s="1123"/>
      <c r="BA51" s="1123"/>
      <c r="BB51" s="1123" t="s">
        <v>539</v>
      </c>
      <c r="BC51" s="1123"/>
      <c r="BD51" s="1123"/>
      <c r="BE51" s="1123"/>
      <c r="BF51" s="1123"/>
      <c r="BG51" s="1123"/>
      <c r="BH51" s="1123"/>
      <c r="BI51" s="1123"/>
      <c r="BJ51" s="1123"/>
      <c r="BK51" s="1123"/>
      <c r="BL51" s="1123"/>
      <c r="BM51" s="1123"/>
      <c r="BN51" s="1123"/>
      <c r="BO51" s="1123"/>
      <c r="BP51" s="1124"/>
      <c r="BQ51" s="1124"/>
      <c r="BR51" s="1124"/>
      <c r="BS51" s="1124"/>
      <c r="BT51" s="1124"/>
      <c r="BU51" s="1124"/>
      <c r="BV51" s="1124"/>
      <c r="BW51" s="1124"/>
      <c r="BX51" s="1124"/>
      <c r="BY51" s="1124"/>
      <c r="BZ51" s="1124"/>
      <c r="CA51" s="1124"/>
      <c r="CB51" s="1124"/>
      <c r="CC51" s="1124"/>
      <c r="CD51" s="1124"/>
      <c r="CE51" s="1124"/>
      <c r="CF51" s="1124"/>
      <c r="CG51" s="1124"/>
      <c r="CH51" s="1124"/>
      <c r="CI51" s="1124"/>
      <c r="CJ51" s="1124"/>
      <c r="CK51" s="1124"/>
      <c r="CL51" s="1124"/>
      <c r="CM51" s="1124"/>
      <c r="CN51" s="1124"/>
      <c r="CO51" s="1124"/>
      <c r="CP51" s="1124"/>
      <c r="CQ51" s="1124"/>
      <c r="CR51" s="1124"/>
      <c r="CS51" s="1124"/>
      <c r="CT51" s="1124"/>
      <c r="CU51" s="1124"/>
      <c r="CV51" s="1124"/>
      <c r="CW51" s="1124"/>
      <c r="CX51" s="1124"/>
      <c r="CY51" s="1124"/>
      <c r="CZ51" s="1124"/>
      <c r="DA51" s="1124"/>
      <c r="DB51" s="1124"/>
      <c r="DC51" s="1124"/>
    </row>
    <row r="52" spans="1:109" ht="13.5" x14ac:dyDescent="0.15">
      <c r="B52" s="302"/>
      <c r="G52" s="1120"/>
      <c r="H52" s="1120"/>
      <c r="I52" s="1121"/>
      <c r="J52" s="1121"/>
      <c r="K52" s="1122"/>
      <c r="L52" s="1122"/>
      <c r="M52" s="1122"/>
      <c r="N52" s="1122"/>
      <c r="AM52" s="308"/>
      <c r="AN52" s="1123"/>
      <c r="AO52" s="1123"/>
      <c r="AP52" s="1123"/>
      <c r="AQ52" s="1123"/>
      <c r="AR52" s="1123"/>
      <c r="AS52" s="1123"/>
      <c r="AT52" s="1123"/>
      <c r="AU52" s="1123"/>
      <c r="AV52" s="1123"/>
      <c r="AW52" s="1123"/>
      <c r="AX52" s="1123"/>
      <c r="AY52" s="1123"/>
      <c r="AZ52" s="1123"/>
      <c r="BA52" s="1123"/>
      <c r="BB52" s="1123"/>
      <c r="BC52" s="1123"/>
      <c r="BD52" s="1123"/>
      <c r="BE52" s="1123"/>
      <c r="BF52" s="1123"/>
      <c r="BG52" s="1123"/>
      <c r="BH52" s="1123"/>
      <c r="BI52" s="1123"/>
      <c r="BJ52" s="1123"/>
      <c r="BK52" s="1123"/>
      <c r="BL52" s="1123"/>
      <c r="BM52" s="1123"/>
      <c r="BN52" s="1123"/>
      <c r="BO52" s="1123"/>
      <c r="BP52" s="1124"/>
      <c r="BQ52" s="1124"/>
      <c r="BR52" s="1124"/>
      <c r="BS52" s="1124"/>
      <c r="BT52" s="1124"/>
      <c r="BU52" s="1124"/>
      <c r="BV52" s="1124"/>
      <c r="BW52" s="1124"/>
      <c r="BX52" s="1124"/>
      <c r="BY52" s="1124"/>
      <c r="BZ52" s="1124"/>
      <c r="CA52" s="1124"/>
      <c r="CB52" s="1124"/>
      <c r="CC52" s="1124"/>
      <c r="CD52" s="1124"/>
      <c r="CE52" s="1124"/>
      <c r="CF52" s="1124"/>
      <c r="CG52" s="1124"/>
      <c r="CH52" s="1124"/>
      <c r="CI52" s="1124"/>
      <c r="CJ52" s="1124"/>
      <c r="CK52" s="1124"/>
      <c r="CL52" s="1124"/>
      <c r="CM52" s="1124"/>
      <c r="CN52" s="1124"/>
      <c r="CO52" s="1124"/>
      <c r="CP52" s="1124"/>
      <c r="CQ52" s="1124"/>
      <c r="CR52" s="1124"/>
      <c r="CS52" s="1124"/>
      <c r="CT52" s="1124"/>
      <c r="CU52" s="1124"/>
      <c r="CV52" s="1124"/>
      <c r="CW52" s="1124"/>
      <c r="CX52" s="1124"/>
      <c r="CY52" s="1124"/>
      <c r="CZ52" s="1124"/>
      <c r="DA52" s="1124"/>
      <c r="DB52" s="1124"/>
      <c r="DC52" s="1124"/>
    </row>
    <row r="53" spans="1:109" ht="13.5" x14ac:dyDescent="0.15">
      <c r="A53" s="316"/>
      <c r="B53" s="302"/>
      <c r="G53" s="1120"/>
      <c r="H53" s="1120"/>
      <c r="I53" s="1115"/>
      <c r="J53" s="1115"/>
      <c r="K53" s="1122"/>
      <c r="L53" s="1122"/>
      <c r="M53" s="1122"/>
      <c r="N53" s="1122"/>
      <c r="AM53" s="308"/>
      <c r="AN53" s="1123"/>
      <c r="AO53" s="1123"/>
      <c r="AP53" s="1123"/>
      <c r="AQ53" s="1123"/>
      <c r="AR53" s="1123"/>
      <c r="AS53" s="1123"/>
      <c r="AT53" s="1123"/>
      <c r="AU53" s="1123"/>
      <c r="AV53" s="1123"/>
      <c r="AW53" s="1123"/>
      <c r="AX53" s="1123"/>
      <c r="AY53" s="1123"/>
      <c r="AZ53" s="1123"/>
      <c r="BA53" s="1123"/>
      <c r="BB53" s="1123" t="s">
        <v>546</v>
      </c>
      <c r="BC53" s="1123"/>
      <c r="BD53" s="1123"/>
      <c r="BE53" s="1123"/>
      <c r="BF53" s="1123"/>
      <c r="BG53" s="1123"/>
      <c r="BH53" s="1123"/>
      <c r="BI53" s="1123"/>
      <c r="BJ53" s="1123"/>
      <c r="BK53" s="1123"/>
      <c r="BL53" s="1123"/>
      <c r="BM53" s="1123"/>
      <c r="BN53" s="1123"/>
      <c r="BO53" s="1123"/>
      <c r="BP53" s="1124">
        <v>67.5</v>
      </c>
      <c r="BQ53" s="1124"/>
      <c r="BR53" s="1124"/>
      <c r="BS53" s="1124"/>
      <c r="BT53" s="1124"/>
      <c r="BU53" s="1124"/>
      <c r="BV53" s="1124"/>
      <c r="BW53" s="1124"/>
      <c r="BX53" s="1124">
        <v>68.8</v>
      </c>
      <c r="BY53" s="1124"/>
      <c r="BZ53" s="1124"/>
      <c r="CA53" s="1124"/>
      <c r="CB53" s="1124"/>
      <c r="CC53" s="1124"/>
      <c r="CD53" s="1124"/>
      <c r="CE53" s="1124"/>
      <c r="CF53" s="1124">
        <v>69.900000000000006</v>
      </c>
      <c r="CG53" s="1124"/>
      <c r="CH53" s="1124"/>
      <c r="CI53" s="1124"/>
      <c r="CJ53" s="1124"/>
      <c r="CK53" s="1124"/>
      <c r="CL53" s="1124"/>
      <c r="CM53" s="1124"/>
      <c r="CN53" s="1124">
        <v>70.5</v>
      </c>
      <c r="CO53" s="1124"/>
      <c r="CP53" s="1124"/>
      <c r="CQ53" s="1124"/>
      <c r="CR53" s="1124"/>
      <c r="CS53" s="1124"/>
      <c r="CT53" s="1124"/>
      <c r="CU53" s="1124"/>
      <c r="CV53" s="1124">
        <v>70.900000000000006</v>
      </c>
      <c r="CW53" s="1124"/>
      <c r="CX53" s="1124"/>
      <c r="CY53" s="1124"/>
      <c r="CZ53" s="1124"/>
      <c r="DA53" s="1124"/>
      <c r="DB53" s="1124"/>
      <c r="DC53" s="1124"/>
    </row>
    <row r="54" spans="1:109" ht="13.5" x14ac:dyDescent="0.15">
      <c r="A54" s="316"/>
      <c r="B54" s="302"/>
      <c r="G54" s="1120"/>
      <c r="H54" s="1120"/>
      <c r="I54" s="1115"/>
      <c r="J54" s="1115"/>
      <c r="K54" s="1122"/>
      <c r="L54" s="1122"/>
      <c r="M54" s="1122"/>
      <c r="N54" s="1122"/>
      <c r="AM54" s="308"/>
      <c r="AN54" s="1123"/>
      <c r="AO54" s="1123"/>
      <c r="AP54" s="1123"/>
      <c r="AQ54" s="1123"/>
      <c r="AR54" s="1123"/>
      <c r="AS54" s="1123"/>
      <c r="AT54" s="1123"/>
      <c r="AU54" s="1123"/>
      <c r="AV54" s="1123"/>
      <c r="AW54" s="1123"/>
      <c r="AX54" s="1123"/>
      <c r="AY54" s="1123"/>
      <c r="AZ54" s="1123"/>
      <c r="BA54" s="1123"/>
      <c r="BB54" s="1123"/>
      <c r="BC54" s="1123"/>
      <c r="BD54" s="1123"/>
      <c r="BE54" s="1123"/>
      <c r="BF54" s="1123"/>
      <c r="BG54" s="1123"/>
      <c r="BH54" s="1123"/>
      <c r="BI54" s="1123"/>
      <c r="BJ54" s="1123"/>
      <c r="BK54" s="1123"/>
      <c r="BL54" s="1123"/>
      <c r="BM54" s="1123"/>
      <c r="BN54" s="1123"/>
      <c r="BO54" s="1123"/>
      <c r="BP54" s="1124"/>
      <c r="BQ54" s="1124"/>
      <c r="BR54" s="1124"/>
      <c r="BS54" s="1124"/>
      <c r="BT54" s="1124"/>
      <c r="BU54" s="1124"/>
      <c r="BV54" s="1124"/>
      <c r="BW54" s="1124"/>
      <c r="BX54" s="1124"/>
      <c r="BY54" s="1124"/>
      <c r="BZ54" s="1124"/>
      <c r="CA54" s="1124"/>
      <c r="CB54" s="1124"/>
      <c r="CC54" s="1124"/>
      <c r="CD54" s="1124"/>
      <c r="CE54" s="1124"/>
      <c r="CF54" s="1124"/>
      <c r="CG54" s="1124"/>
      <c r="CH54" s="1124"/>
      <c r="CI54" s="1124"/>
      <c r="CJ54" s="1124"/>
      <c r="CK54" s="1124"/>
      <c r="CL54" s="1124"/>
      <c r="CM54" s="1124"/>
      <c r="CN54" s="1124"/>
      <c r="CO54" s="1124"/>
      <c r="CP54" s="1124"/>
      <c r="CQ54" s="1124"/>
      <c r="CR54" s="1124"/>
      <c r="CS54" s="1124"/>
      <c r="CT54" s="1124"/>
      <c r="CU54" s="1124"/>
      <c r="CV54" s="1124"/>
      <c r="CW54" s="1124"/>
      <c r="CX54" s="1124"/>
      <c r="CY54" s="1124"/>
      <c r="CZ54" s="1124"/>
      <c r="DA54" s="1124"/>
      <c r="DB54" s="1124"/>
      <c r="DC54" s="1124"/>
    </row>
    <row r="55" spans="1:109" ht="13.5" x14ac:dyDescent="0.15">
      <c r="A55" s="316"/>
      <c r="B55" s="302"/>
      <c r="G55" s="1115"/>
      <c r="H55" s="1115"/>
      <c r="I55" s="1115"/>
      <c r="J55" s="1115"/>
      <c r="K55" s="1122"/>
      <c r="L55" s="1122"/>
      <c r="M55" s="1122"/>
      <c r="N55" s="1122"/>
      <c r="AN55" s="1119" t="s">
        <v>540</v>
      </c>
      <c r="AO55" s="1119"/>
      <c r="AP55" s="1119"/>
      <c r="AQ55" s="1119"/>
      <c r="AR55" s="1119"/>
      <c r="AS55" s="1119"/>
      <c r="AT55" s="1119"/>
      <c r="AU55" s="1119"/>
      <c r="AV55" s="1119"/>
      <c r="AW55" s="1119"/>
      <c r="AX55" s="1119"/>
      <c r="AY55" s="1119"/>
      <c r="AZ55" s="1119"/>
      <c r="BA55" s="1119"/>
      <c r="BB55" s="1123" t="s">
        <v>539</v>
      </c>
      <c r="BC55" s="1123"/>
      <c r="BD55" s="1123"/>
      <c r="BE55" s="1123"/>
      <c r="BF55" s="1123"/>
      <c r="BG55" s="1123"/>
      <c r="BH55" s="1123"/>
      <c r="BI55" s="1123"/>
      <c r="BJ55" s="1123"/>
      <c r="BK55" s="1123"/>
      <c r="BL55" s="1123"/>
      <c r="BM55" s="1123"/>
      <c r="BN55" s="1123"/>
      <c r="BO55" s="1123"/>
      <c r="BP55" s="1124">
        <v>0</v>
      </c>
      <c r="BQ55" s="1124"/>
      <c r="BR55" s="1124"/>
      <c r="BS55" s="1124"/>
      <c r="BT55" s="1124"/>
      <c r="BU55" s="1124"/>
      <c r="BV55" s="1124"/>
      <c r="BW55" s="1124"/>
      <c r="BX55" s="1124">
        <v>0</v>
      </c>
      <c r="BY55" s="1124"/>
      <c r="BZ55" s="1124"/>
      <c r="CA55" s="1124"/>
      <c r="CB55" s="1124"/>
      <c r="CC55" s="1124"/>
      <c r="CD55" s="1124"/>
      <c r="CE55" s="1124"/>
      <c r="CF55" s="1124">
        <v>0</v>
      </c>
      <c r="CG55" s="1124"/>
      <c r="CH55" s="1124"/>
      <c r="CI55" s="1124"/>
      <c r="CJ55" s="1124"/>
      <c r="CK55" s="1124"/>
      <c r="CL55" s="1124"/>
      <c r="CM55" s="1124"/>
      <c r="CN55" s="1124">
        <v>0</v>
      </c>
      <c r="CO55" s="1124"/>
      <c r="CP55" s="1124"/>
      <c r="CQ55" s="1124"/>
      <c r="CR55" s="1124"/>
      <c r="CS55" s="1124"/>
      <c r="CT55" s="1124"/>
      <c r="CU55" s="1124"/>
      <c r="CV55" s="1124">
        <v>0</v>
      </c>
      <c r="CW55" s="1124"/>
      <c r="CX55" s="1124"/>
      <c r="CY55" s="1124"/>
      <c r="CZ55" s="1124"/>
      <c r="DA55" s="1124"/>
      <c r="DB55" s="1124"/>
      <c r="DC55" s="1124"/>
    </row>
    <row r="56" spans="1:109" ht="13.5" x14ac:dyDescent="0.15">
      <c r="A56" s="316"/>
      <c r="B56" s="302"/>
      <c r="G56" s="1115"/>
      <c r="H56" s="1115"/>
      <c r="I56" s="1115"/>
      <c r="J56" s="1115"/>
      <c r="K56" s="1122"/>
      <c r="L56" s="1122"/>
      <c r="M56" s="1122"/>
      <c r="N56" s="1122"/>
      <c r="AN56" s="1119"/>
      <c r="AO56" s="1119"/>
      <c r="AP56" s="1119"/>
      <c r="AQ56" s="1119"/>
      <c r="AR56" s="1119"/>
      <c r="AS56" s="1119"/>
      <c r="AT56" s="1119"/>
      <c r="AU56" s="1119"/>
      <c r="AV56" s="1119"/>
      <c r="AW56" s="1119"/>
      <c r="AX56" s="1119"/>
      <c r="AY56" s="1119"/>
      <c r="AZ56" s="1119"/>
      <c r="BA56" s="1119"/>
      <c r="BB56" s="1123"/>
      <c r="BC56" s="1123"/>
      <c r="BD56" s="1123"/>
      <c r="BE56" s="1123"/>
      <c r="BF56" s="1123"/>
      <c r="BG56" s="1123"/>
      <c r="BH56" s="1123"/>
      <c r="BI56" s="1123"/>
      <c r="BJ56" s="1123"/>
      <c r="BK56" s="1123"/>
      <c r="BL56" s="1123"/>
      <c r="BM56" s="1123"/>
      <c r="BN56" s="1123"/>
      <c r="BO56" s="1123"/>
      <c r="BP56" s="1124"/>
      <c r="BQ56" s="1124"/>
      <c r="BR56" s="1124"/>
      <c r="BS56" s="1124"/>
      <c r="BT56" s="1124"/>
      <c r="BU56" s="1124"/>
      <c r="BV56" s="1124"/>
      <c r="BW56" s="1124"/>
      <c r="BX56" s="1124"/>
      <c r="BY56" s="1124"/>
      <c r="BZ56" s="1124"/>
      <c r="CA56" s="1124"/>
      <c r="CB56" s="1124"/>
      <c r="CC56" s="1124"/>
      <c r="CD56" s="1124"/>
      <c r="CE56" s="1124"/>
      <c r="CF56" s="1124"/>
      <c r="CG56" s="1124"/>
      <c r="CH56" s="1124"/>
      <c r="CI56" s="1124"/>
      <c r="CJ56" s="1124"/>
      <c r="CK56" s="1124"/>
      <c r="CL56" s="1124"/>
      <c r="CM56" s="1124"/>
      <c r="CN56" s="1124"/>
      <c r="CO56" s="1124"/>
      <c r="CP56" s="1124"/>
      <c r="CQ56" s="1124"/>
      <c r="CR56" s="1124"/>
      <c r="CS56" s="1124"/>
      <c r="CT56" s="1124"/>
      <c r="CU56" s="1124"/>
      <c r="CV56" s="1124"/>
      <c r="CW56" s="1124"/>
      <c r="CX56" s="1124"/>
      <c r="CY56" s="1124"/>
      <c r="CZ56" s="1124"/>
      <c r="DA56" s="1124"/>
      <c r="DB56" s="1124"/>
      <c r="DC56" s="1124"/>
    </row>
    <row r="57" spans="1:109" s="316" customFormat="1" ht="13.5" x14ac:dyDescent="0.15">
      <c r="B57" s="322"/>
      <c r="G57" s="1115"/>
      <c r="H57" s="1115"/>
      <c r="I57" s="1125"/>
      <c r="J57" s="1125"/>
      <c r="K57" s="1122"/>
      <c r="L57" s="1122"/>
      <c r="M57" s="1122"/>
      <c r="N57" s="1122"/>
      <c r="AM57" s="301"/>
      <c r="AN57" s="1119"/>
      <c r="AO57" s="1119"/>
      <c r="AP57" s="1119"/>
      <c r="AQ57" s="1119"/>
      <c r="AR57" s="1119"/>
      <c r="AS57" s="1119"/>
      <c r="AT57" s="1119"/>
      <c r="AU57" s="1119"/>
      <c r="AV57" s="1119"/>
      <c r="AW57" s="1119"/>
      <c r="AX57" s="1119"/>
      <c r="AY57" s="1119"/>
      <c r="AZ57" s="1119"/>
      <c r="BA57" s="1119"/>
      <c r="BB57" s="1123" t="s">
        <v>546</v>
      </c>
      <c r="BC57" s="1123"/>
      <c r="BD57" s="1123"/>
      <c r="BE57" s="1123"/>
      <c r="BF57" s="1123"/>
      <c r="BG57" s="1123"/>
      <c r="BH57" s="1123"/>
      <c r="BI57" s="1123"/>
      <c r="BJ57" s="1123"/>
      <c r="BK57" s="1123"/>
      <c r="BL57" s="1123"/>
      <c r="BM57" s="1123"/>
      <c r="BN57" s="1123"/>
      <c r="BO57" s="1123"/>
      <c r="BP57" s="1124">
        <v>60.1</v>
      </c>
      <c r="BQ57" s="1124"/>
      <c r="BR57" s="1124"/>
      <c r="BS57" s="1124"/>
      <c r="BT57" s="1124"/>
      <c r="BU57" s="1124"/>
      <c r="BV57" s="1124"/>
      <c r="BW57" s="1124"/>
      <c r="BX57" s="1124">
        <v>61.6</v>
      </c>
      <c r="BY57" s="1124"/>
      <c r="BZ57" s="1124"/>
      <c r="CA57" s="1124"/>
      <c r="CB57" s="1124"/>
      <c r="CC57" s="1124"/>
      <c r="CD57" s="1124"/>
      <c r="CE57" s="1124"/>
      <c r="CF57" s="1124">
        <v>61</v>
      </c>
      <c r="CG57" s="1124"/>
      <c r="CH57" s="1124"/>
      <c r="CI57" s="1124"/>
      <c r="CJ57" s="1124"/>
      <c r="CK57" s="1124"/>
      <c r="CL57" s="1124"/>
      <c r="CM57" s="1124"/>
      <c r="CN57" s="1124">
        <v>62.3</v>
      </c>
      <c r="CO57" s="1124"/>
      <c r="CP57" s="1124"/>
      <c r="CQ57" s="1124"/>
      <c r="CR57" s="1124"/>
      <c r="CS57" s="1124"/>
      <c r="CT57" s="1124"/>
      <c r="CU57" s="1124"/>
      <c r="CV57" s="1124">
        <v>63.7</v>
      </c>
      <c r="CW57" s="1124"/>
      <c r="CX57" s="1124"/>
      <c r="CY57" s="1124"/>
      <c r="CZ57" s="1124"/>
      <c r="DA57" s="1124"/>
      <c r="DB57" s="1124"/>
      <c r="DC57" s="1124"/>
      <c r="DD57" s="327"/>
      <c r="DE57" s="322"/>
    </row>
    <row r="58" spans="1:109" s="316" customFormat="1" ht="13.5" x14ac:dyDescent="0.15">
      <c r="A58" s="301"/>
      <c r="B58" s="322"/>
      <c r="G58" s="1115"/>
      <c r="H58" s="1115"/>
      <c r="I58" s="1125"/>
      <c r="J58" s="1125"/>
      <c r="K58" s="1122"/>
      <c r="L58" s="1122"/>
      <c r="M58" s="1122"/>
      <c r="N58" s="1122"/>
      <c r="AM58" s="301"/>
      <c r="AN58" s="1119"/>
      <c r="AO58" s="1119"/>
      <c r="AP58" s="1119"/>
      <c r="AQ58" s="1119"/>
      <c r="AR58" s="1119"/>
      <c r="AS58" s="1119"/>
      <c r="AT58" s="1119"/>
      <c r="AU58" s="1119"/>
      <c r="AV58" s="1119"/>
      <c r="AW58" s="1119"/>
      <c r="AX58" s="1119"/>
      <c r="AY58" s="1119"/>
      <c r="AZ58" s="1119"/>
      <c r="BA58" s="1119"/>
      <c r="BB58" s="1123"/>
      <c r="BC58" s="1123"/>
      <c r="BD58" s="1123"/>
      <c r="BE58" s="1123"/>
      <c r="BF58" s="1123"/>
      <c r="BG58" s="1123"/>
      <c r="BH58" s="1123"/>
      <c r="BI58" s="1123"/>
      <c r="BJ58" s="1123"/>
      <c r="BK58" s="1123"/>
      <c r="BL58" s="1123"/>
      <c r="BM58" s="1123"/>
      <c r="BN58" s="1123"/>
      <c r="BO58" s="1123"/>
      <c r="BP58" s="1124"/>
      <c r="BQ58" s="1124"/>
      <c r="BR58" s="1124"/>
      <c r="BS58" s="1124"/>
      <c r="BT58" s="1124"/>
      <c r="BU58" s="1124"/>
      <c r="BV58" s="1124"/>
      <c r="BW58" s="1124"/>
      <c r="BX58" s="1124"/>
      <c r="BY58" s="1124"/>
      <c r="BZ58" s="1124"/>
      <c r="CA58" s="1124"/>
      <c r="CB58" s="1124"/>
      <c r="CC58" s="1124"/>
      <c r="CD58" s="1124"/>
      <c r="CE58" s="1124"/>
      <c r="CF58" s="1124"/>
      <c r="CG58" s="1124"/>
      <c r="CH58" s="1124"/>
      <c r="CI58" s="1124"/>
      <c r="CJ58" s="1124"/>
      <c r="CK58" s="1124"/>
      <c r="CL58" s="1124"/>
      <c r="CM58" s="1124"/>
      <c r="CN58" s="1124"/>
      <c r="CO58" s="1124"/>
      <c r="CP58" s="1124"/>
      <c r="CQ58" s="1124"/>
      <c r="CR58" s="1124"/>
      <c r="CS58" s="1124"/>
      <c r="CT58" s="1124"/>
      <c r="CU58" s="1124"/>
      <c r="CV58" s="1124"/>
      <c r="CW58" s="1124"/>
      <c r="CX58" s="1124"/>
      <c r="CY58" s="1124"/>
      <c r="CZ58" s="1124"/>
      <c r="DA58" s="1124"/>
      <c r="DB58" s="1124"/>
      <c r="DC58" s="1124"/>
      <c r="DD58" s="327"/>
      <c r="DE58" s="322"/>
    </row>
    <row r="59" spans="1:109" s="316" customFormat="1" ht="13.5" x14ac:dyDescent="0.15">
      <c r="A59" s="301"/>
      <c r="B59" s="322"/>
      <c r="K59" s="328"/>
      <c r="L59" s="328"/>
      <c r="M59" s="328"/>
      <c r="N59" s="328"/>
      <c r="AQ59" s="328"/>
      <c r="AR59" s="328"/>
      <c r="AS59" s="328"/>
      <c r="AT59" s="328"/>
      <c r="BC59" s="328"/>
      <c r="BD59" s="328"/>
      <c r="BE59" s="328"/>
      <c r="BF59" s="328"/>
      <c r="BO59" s="328"/>
      <c r="BP59" s="328"/>
      <c r="BQ59" s="328"/>
      <c r="BR59" s="328"/>
      <c r="CA59" s="328"/>
      <c r="CB59" s="328"/>
      <c r="CC59" s="328"/>
      <c r="CD59" s="328"/>
      <c r="CM59" s="328"/>
      <c r="CN59" s="328"/>
      <c r="CO59" s="328"/>
      <c r="CP59" s="328"/>
      <c r="CY59" s="328"/>
      <c r="CZ59" s="328"/>
      <c r="DA59" s="328"/>
      <c r="DB59" s="328"/>
      <c r="DC59" s="328"/>
      <c r="DD59" s="327"/>
      <c r="DE59" s="322"/>
    </row>
    <row r="60" spans="1:109" s="316" customFormat="1" ht="13.5" x14ac:dyDescent="0.15">
      <c r="A60" s="301"/>
      <c r="B60" s="322"/>
      <c r="K60" s="328"/>
      <c r="L60" s="328"/>
      <c r="M60" s="328"/>
      <c r="N60" s="328"/>
      <c r="AQ60" s="328"/>
      <c r="AR60" s="328"/>
      <c r="AS60" s="328"/>
      <c r="AT60" s="328"/>
      <c r="BC60" s="328"/>
      <c r="BD60" s="328"/>
      <c r="BE60" s="328"/>
      <c r="BF60" s="328"/>
      <c r="BO60" s="328"/>
      <c r="BP60" s="328"/>
      <c r="BQ60" s="328"/>
      <c r="BR60" s="328"/>
      <c r="CA60" s="328"/>
      <c r="CB60" s="328"/>
      <c r="CC60" s="328"/>
      <c r="CD60" s="328"/>
      <c r="CM60" s="328"/>
      <c r="CN60" s="328"/>
      <c r="CO60" s="328"/>
      <c r="CP60" s="328"/>
      <c r="CY60" s="328"/>
      <c r="CZ60" s="328"/>
      <c r="DA60" s="328"/>
      <c r="DB60" s="328"/>
      <c r="DC60" s="328"/>
      <c r="DD60" s="327"/>
      <c r="DE60" s="322"/>
    </row>
    <row r="61" spans="1:109" s="316" customFormat="1" ht="13.5" x14ac:dyDescent="0.15">
      <c r="A61" s="301"/>
      <c r="B61" s="326"/>
      <c r="C61" s="325"/>
      <c r="D61" s="325"/>
      <c r="E61" s="325"/>
      <c r="F61" s="325"/>
      <c r="G61" s="325"/>
      <c r="H61" s="325"/>
      <c r="I61" s="325"/>
      <c r="J61" s="325"/>
      <c r="K61" s="325"/>
      <c r="L61" s="325"/>
      <c r="M61" s="324"/>
      <c r="N61" s="324"/>
      <c r="O61" s="325"/>
      <c r="P61" s="325"/>
      <c r="Q61" s="325"/>
      <c r="R61" s="325"/>
      <c r="S61" s="325"/>
      <c r="T61" s="325"/>
      <c r="U61" s="325"/>
      <c r="V61" s="325"/>
      <c r="W61" s="325"/>
      <c r="X61" s="325"/>
      <c r="Y61" s="325"/>
      <c r="Z61" s="325"/>
      <c r="AA61" s="325"/>
      <c r="AB61" s="325"/>
      <c r="AC61" s="325"/>
      <c r="AD61" s="325"/>
      <c r="AE61" s="325"/>
      <c r="AF61" s="325"/>
      <c r="AG61" s="325"/>
      <c r="AH61" s="325"/>
      <c r="AI61" s="325"/>
      <c r="AJ61" s="325"/>
      <c r="AK61" s="325"/>
      <c r="AL61" s="325"/>
      <c r="AM61" s="325"/>
      <c r="AN61" s="325"/>
      <c r="AO61" s="325"/>
      <c r="AP61" s="325"/>
      <c r="AQ61" s="325"/>
      <c r="AR61" s="325"/>
      <c r="AS61" s="324"/>
      <c r="AT61" s="324"/>
      <c r="AU61" s="325"/>
      <c r="AV61" s="325"/>
      <c r="AW61" s="325"/>
      <c r="AX61" s="325"/>
      <c r="AY61" s="325"/>
      <c r="AZ61" s="325"/>
      <c r="BA61" s="325"/>
      <c r="BB61" s="325"/>
      <c r="BC61" s="325"/>
      <c r="BD61" s="325"/>
      <c r="BE61" s="324"/>
      <c r="BF61" s="324"/>
      <c r="BG61" s="325"/>
      <c r="BH61" s="325"/>
      <c r="BI61" s="325"/>
      <c r="BJ61" s="325"/>
      <c r="BK61" s="325"/>
      <c r="BL61" s="325"/>
      <c r="BM61" s="325"/>
      <c r="BN61" s="325"/>
      <c r="BO61" s="325"/>
      <c r="BP61" s="325"/>
      <c r="BQ61" s="324"/>
      <c r="BR61" s="324"/>
      <c r="BS61" s="325"/>
      <c r="BT61" s="325"/>
      <c r="BU61" s="325"/>
      <c r="BV61" s="325"/>
      <c r="BW61" s="325"/>
      <c r="BX61" s="325"/>
      <c r="BY61" s="325"/>
      <c r="BZ61" s="325"/>
      <c r="CA61" s="325"/>
      <c r="CB61" s="325"/>
      <c r="CC61" s="324"/>
      <c r="CD61" s="324"/>
      <c r="CE61" s="325"/>
      <c r="CF61" s="325"/>
      <c r="CG61" s="325"/>
      <c r="CH61" s="325"/>
      <c r="CI61" s="325"/>
      <c r="CJ61" s="325"/>
      <c r="CK61" s="325"/>
      <c r="CL61" s="325"/>
      <c r="CM61" s="325"/>
      <c r="CN61" s="325"/>
      <c r="CO61" s="324"/>
      <c r="CP61" s="324"/>
      <c r="CQ61" s="325"/>
      <c r="CR61" s="325"/>
      <c r="CS61" s="325"/>
      <c r="CT61" s="325"/>
      <c r="CU61" s="325"/>
      <c r="CV61" s="325"/>
      <c r="CW61" s="325"/>
      <c r="CX61" s="325"/>
      <c r="CY61" s="325"/>
      <c r="CZ61" s="325"/>
      <c r="DA61" s="324"/>
      <c r="DB61" s="324"/>
      <c r="DC61" s="324"/>
      <c r="DD61" s="323"/>
      <c r="DE61" s="322"/>
    </row>
    <row r="62" spans="1:109" ht="13.5" x14ac:dyDescent="0.15">
      <c r="B62" s="321"/>
      <c r="C62" s="321"/>
      <c r="D62" s="321"/>
      <c r="E62" s="321"/>
      <c r="F62" s="321"/>
      <c r="G62" s="321"/>
      <c r="H62" s="321"/>
      <c r="I62" s="321"/>
      <c r="J62" s="321"/>
      <c r="K62" s="321"/>
      <c r="L62" s="321"/>
      <c r="M62" s="321"/>
      <c r="N62" s="321"/>
      <c r="O62" s="321"/>
      <c r="P62" s="321"/>
      <c r="Q62" s="321"/>
      <c r="R62" s="321"/>
      <c r="S62" s="321"/>
      <c r="T62" s="321"/>
      <c r="U62" s="321"/>
      <c r="V62" s="321"/>
      <c r="W62" s="321"/>
      <c r="X62" s="321"/>
      <c r="Y62" s="321"/>
      <c r="Z62" s="321"/>
      <c r="AA62" s="321"/>
      <c r="AB62" s="321"/>
      <c r="AC62" s="321"/>
      <c r="AD62" s="321"/>
      <c r="AE62" s="321"/>
      <c r="AF62" s="321"/>
      <c r="AG62" s="321"/>
      <c r="AH62" s="321"/>
      <c r="AI62" s="321"/>
      <c r="AJ62" s="321"/>
      <c r="AK62" s="321"/>
      <c r="AL62" s="321"/>
      <c r="AM62" s="321"/>
      <c r="AN62" s="321"/>
      <c r="AO62" s="321"/>
      <c r="AP62" s="321"/>
      <c r="AQ62" s="321"/>
      <c r="AR62" s="321"/>
      <c r="AS62" s="321"/>
      <c r="AT62" s="321"/>
      <c r="AU62" s="321"/>
      <c r="AV62" s="321"/>
      <c r="AW62" s="321"/>
      <c r="AX62" s="321"/>
      <c r="AY62" s="321"/>
      <c r="AZ62" s="321"/>
      <c r="BA62" s="321"/>
      <c r="BB62" s="321"/>
      <c r="BC62" s="321"/>
      <c r="BD62" s="321"/>
      <c r="BE62" s="321"/>
      <c r="BF62" s="321"/>
      <c r="BG62" s="321"/>
      <c r="BH62" s="321"/>
      <c r="BI62" s="321"/>
      <c r="BJ62" s="321"/>
      <c r="BK62" s="321"/>
      <c r="BL62" s="321"/>
      <c r="BM62" s="321"/>
      <c r="BN62" s="321"/>
      <c r="BO62" s="321"/>
      <c r="BP62" s="321"/>
      <c r="BQ62" s="321"/>
      <c r="BR62" s="321"/>
      <c r="BS62" s="321"/>
      <c r="BT62" s="321"/>
      <c r="BU62" s="321"/>
      <c r="BV62" s="321"/>
      <c r="BW62" s="321"/>
      <c r="BX62" s="321"/>
      <c r="BY62" s="321"/>
      <c r="BZ62" s="321"/>
      <c r="CA62" s="321"/>
      <c r="CB62" s="321"/>
      <c r="CC62" s="321"/>
      <c r="CD62" s="321"/>
      <c r="CE62" s="321"/>
      <c r="CF62" s="321"/>
      <c r="CG62" s="321"/>
      <c r="CH62" s="321"/>
      <c r="CI62" s="321"/>
      <c r="CJ62" s="321"/>
      <c r="CK62" s="321"/>
      <c r="CL62" s="321"/>
      <c r="CM62" s="321"/>
      <c r="CN62" s="321"/>
      <c r="CO62" s="321"/>
      <c r="CP62" s="321"/>
      <c r="CQ62" s="321"/>
      <c r="CR62" s="321"/>
      <c r="CS62" s="321"/>
      <c r="CT62" s="321"/>
      <c r="CU62" s="321"/>
      <c r="CV62" s="321"/>
      <c r="CW62" s="321"/>
      <c r="CX62" s="321"/>
      <c r="CY62" s="321"/>
      <c r="CZ62" s="321"/>
      <c r="DA62" s="321"/>
      <c r="DB62" s="321"/>
      <c r="DC62" s="321"/>
      <c r="DD62" s="321"/>
      <c r="DE62" s="301"/>
    </row>
    <row r="63" spans="1:109" ht="17.25" x14ac:dyDescent="0.15">
      <c r="B63" s="320" t="s">
        <v>545</v>
      </c>
    </row>
    <row r="64" spans="1:109" ht="13.5" x14ac:dyDescent="0.15">
      <c r="B64" s="302"/>
      <c r="G64" s="317"/>
      <c r="I64" s="319"/>
      <c r="J64" s="319"/>
      <c r="K64" s="319"/>
      <c r="L64" s="319"/>
      <c r="M64" s="319"/>
      <c r="N64" s="318"/>
      <c r="AM64" s="317"/>
      <c r="AN64" s="317" t="s">
        <v>544</v>
      </c>
      <c r="AP64" s="316"/>
      <c r="AQ64" s="316"/>
      <c r="AR64" s="316"/>
      <c r="AY64" s="317"/>
      <c r="BA64" s="316"/>
      <c r="BB64" s="316"/>
      <c r="BC64" s="316"/>
      <c r="BK64" s="317"/>
      <c r="BM64" s="316"/>
      <c r="BN64" s="316"/>
      <c r="BO64" s="316"/>
      <c r="BW64" s="317"/>
      <c r="BY64" s="316"/>
      <c r="BZ64" s="316"/>
      <c r="CA64" s="316"/>
      <c r="CI64" s="317"/>
      <c r="CK64" s="316"/>
      <c r="CL64" s="316"/>
      <c r="CM64" s="316"/>
      <c r="CU64" s="317"/>
      <c r="CW64" s="316"/>
      <c r="CX64" s="316"/>
      <c r="CY64" s="316"/>
    </row>
    <row r="65" spans="2:109" s="303" customFormat="1" ht="13.5" x14ac:dyDescent="0.15">
      <c r="B65" s="302"/>
      <c r="C65" s="301"/>
      <c r="D65" s="301"/>
      <c r="E65" s="301"/>
      <c r="F65" s="301"/>
      <c r="G65" s="301"/>
      <c r="H65" s="301"/>
      <c r="I65" s="301"/>
      <c r="J65" s="301"/>
      <c r="K65" s="301"/>
      <c r="L65" s="301"/>
      <c r="M65" s="301"/>
      <c r="N65" s="301"/>
      <c r="O65" s="301"/>
      <c r="P65" s="301"/>
      <c r="Q65" s="301"/>
      <c r="R65" s="301"/>
      <c r="S65" s="301"/>
      <c r="T65" s="301"/>
      <c r="U65" s="301"/>
      <c r="V65" s="301"/>
      <c r="W65" s="301"/>
      <c r="X65" s="301"/>
      <c r="Y65" s="301"/>
      <c r="Z65" s="301"/>
      <c r="AA65" s="301"/>
      <c r="AB65" s="301"/>
      <c r="AC65" s="301"/>
      <c r="AD65" s="301"/>
      <c r="AE65" s="301"/>
      <c r="AF65" s="301"/>
      <c r="AG65" s="301"/>
      <c r="AH65" s="301"/>
      <c r="AI65" s="301"/>
      <c r="AJ65" s="301"/>
      <c r="AK65" s="301"/>
      <c r="AL65" s="301"/>
      <c r="AM65" s="301"/>
      <c r="AN65" s="1106" t="s">
        <v>543</v>
      </c>
      <c r="AO65" s="1107"/>
      <c r="AP65" s="1107"/>
      <c r="AQ65" s="1107"/>
      <c r="AR65" s="1107"/>
      <c r="AS65" s="1107"/>
      <c r="AT65" s="1107"/>
      <c r="AU65" s="1107"/>
      <c r="AV65" s="1107"/>
      <c r="AW65" s="1107"/>
      <c r="AX65" s="1107"/>
      <c r="AY65" s="1107"/>
      <c r="AZ65" s="1107"/>
      <c r="BA65" s="1107"/>
      <c r="BB65" s="1107"/>
      <c r="BC65" s="1107"/>
      <c r="BD65" s="1107"/>
      <c r="BE65" s="1107"/>
      <c r="BF65" s="1107"/>
      <c r="BG65" s="1107"/>
      <c r="BH65" s="1107"/>
      <c r="BI65" s="1107"/>
      <c r="BJ65" s="1107"/>
      <c r="BK65" s="1107"/>
      <c r="BL65" s="1107"/>
      <c r="BM65" s="1107"/>
      <c r="BN65" s="1107"/>
      <c r="BO65" s="1107"/>
      <c r="BP65" s="1107"/>
      <c r="BQ65" s="1107"/>
      <c r="BR65" s="1107"/>
      <c r="BS65" s="1107"/>
      <c r="BT65" s="1107"/>
      <c r="BU65" s="1107"/>
      <c r="BV65" s="1107"/>
      <c r="BW65" s="1107"/>
      <c r="BX65" s="1107"/>
      <c r="BY65" s="1107"/>
      <c r="BZ65" s="1107"/>
      <c r="CA65" s="1107"/>
      <c r="CB65" s="1107"/>
      <c r="CC65" s="1107"/>
      <c r="CD65" s="1107"/>
      <c r="CE65" s="1107"/>
      <c r="CF65" s="1107"/>
      <c r="CG65" s="1107"/>
      <c r="CH65" s="1107"/>
      <c r="CI65" s="1107"/>
      <c r="CJ65" s="1107"/>
      <c r="CK65" s="1107"/>
      <c r="CL65" s="1107"/>
      <c r="CM65" s="1107"/>
      <c r="CN65" s="1107"/>
      <c r="CO65" s="1107"/>
      <c r="CP65" s="1107"/>
      <c r="CQ65" s="1107"/>
      <c r="CR65" s="1107"/>
      <c r="CS65" s="1107"/>
      <c r="CT65" s="1107"/>
      <c r="CU65" s="1107"/>
      <c r="CV65" s="1107"/>
      <c r="CW65" s="1107"/>
      <c r="CX65" s="1107"/>
      <c r="CY65" s="1107"/>
      <c r="CZ65" s="1107"/>
      <c r="DA65" s="1107"/>
      <c r="DB65" s="1107"/>
      <c r="DC65" s="1108"/>
      <c r="DE65" s="302"/>
    </row>
    <row r="66" spans="2:109" s="303" customFormat="1" ht="13.5" x14ac:dyDescent="0.15">
      <c r="B66" s="302"/>
      <c r="C66" s="301"/>
      <c r="D66" s="301"/>
      <c r="E66" s="301"/>
      <c r="F66" s="301"/>
      <c r="G66" s="301"/>
      <c r="H66" s="301"/>
      <c r="I66" s="301"/>
      <c r="J66" s="301"/>
      <c r="K66" s="301"/>
      <c r="L66" s="301"/>
      <c r="M66" s="301"/>
      <c r="N66" s="301"/>
      <c r="O66" s="301"/>
      <c r="P66" s="301"/>
      <c r="Q66" s="301"/>
      <c r="R66" s="301"/>
      <c r="S66" s="301"/>
      <c r="T66" s="301"/>
      <c r="U66" s="301"/>
      <c r="V66" s="301"/>
      <c r="W66" s="301"/>
      <c r="X66" s="301"/>
      <c r="Y66" s="301"/>
      <c r="Z66" s="301"/>
      <c r="AA66" s="301"/>
      <c r="AB66" s="301"/>
      <c r="AC66" s="301"/>
      <c r="AD66" s="301"/>
      <c r="AE66" s="301"/>
      <c r="AF66" s="301"/>
      <c r="AG66" s="301"/>
      <c r="AH66" s="301"/>
      <c r="AI66" s="301"/>
      <c r="AJ66" s="301"/>
      <c r="AK66" s="301"/>
      <c r="AL66" s="301"/>
      <c r="AM66" s="301"/>
      <c r="AN66" s="1109"/>
      <c r="AO66" s="1110"/>
      <c r="AP66" s="1110"/>
      <c r="AQ66" s="1110"/>
      <c r="AR66" s="1110"/>
      <c r="AS66" s="1110"/>
      <c r="AT66" s="1110"/>
      <c r="AU66" s="1110"/>
      <c r="AV66" s="1110"/>
      <c r="AW66" s="1110"/>
      <c r="AX66" s="1110"/>
      <c r="AY66" s="1110"/>
      <c r="AZ66" s="1110"/>
      <c r="BA66" s="1110"/>
      <c r="BB66" s="1110"/>
      <c r="BC66" s="1110"/>
      <c r="BD66" s="1110"/>
      <c r="BE66" s="1110"/>
      <c r="BF66" s="1110"/>
      <c r="BG66" s="1110"/>
      <c r="BH66" s="1110"/>
      <c r="BI66" s="1110"/>
      <c r="BJ66" s="1110"/>
      <c r="BK66" s="1110"/>
      <c r="BL66" s="1110"/>
      <c r="BM66" s="1110"/>
      <c r="BN66" s="1110"/>
      <c r="BO66" s="1110"/>
      <c r="BP66" s="1110"/>
      <c r="BQ66" s="1110"/>
      <c r="BR66" s="1110"/>
      <c r="BS66" s="1110"/>
      <c r="BT66" s="1110"/>
      <c r="BU66" s="1110"/>
      <c r="BV66" s="1110"/>
      <c r="BW66" s="1110"/>
      <c r="BX66" s="1110"/>
      <c r="BY66" s="1110"/>
      <c r="BZ66" s="1110"/>
      <c r="CA66" s="1110"/>
      <c r="CB66" s="1110"/>
      <c r="CC66" s="1110"/>
      <c r="CD66" s="1110"/>
      <c r="CE66" s="1110"/>
      <c r="CF66" s="1110"/>
      <c r="CG66" s="1110"/>
      <c r="CH66" s="1110"/>
      <c r="CI66" s="1110"/>
      <c r="CJ66" s="1110"/>
      <c r="CK66" s="1110"/>
      <c r="CL66" s="1110"/>
      <c r="CM66" s="1110"/>
      <c r="CN66" s="1110"/>
      <c r="CO66" s="1110"/>
      <c r="CP66" s="1110"/>
      <c r="CQ66" s="1110"/>
      <c r="CR66" s="1110"/>
      <c r="CS66" s="1110"/>
      <c r="CT66" s="1110"/>
      <c r="CU66" s="1110"/>
      <c r="CV66" s="1110"/>
      <c r="CW66" s="1110"/>
      <c r="CX66" s="1110"/>
      <c r="CY66" s="1110"/>
      <c r="CZ66" s="1110"/>
      <c r="DA66" s="1110"/>
      <c r="DB66" s="1110"/>
      <c r="DC66" s="1111"/>
      <c r="DE66" s="302"/>
    </row>
    <row r="67" spans="2:109" s="303" customFormat="1" ht="13.5" x14ac:dyDescent="0.15">
      <c r="B67" s="302"/>
      <c r="C67" s="301"/>
      <c r="D67" s="301"/>
      <c r="E67" s="301"/>
      <c r="F67" s="301"/>
      <c r="G67" s="301"/>
      <c r="H67" s="301"/>
      <c r="I67" s="301"/>
      <c r="J67" s="301"/>
      <c r="K67" s="301"/>
      <c r="L67" s="301"/>
      <c r="M67" s="301"/>
      <c r="N67" s="301"/>
      <c r="O67" s="301"/>
      <c r="P67" s="301"/>
      <c r="Q67" s="301"/>
      <c r="R67" s="301"/>
      <c r="S67" s="301"/>
      <c r="T67" s="301"/>
      <c r="U67" s="301"/>
      <c r="V67" s="301"/>
      <c r="W67" s="301"/>
      <c r="X67" s="301"/>
      <c r="Y67" s="301"/>
      <c r="Z67" s="301"/>
      <c r="AA67" s="301"/>
      <c r="AB67" s="301"/>
      <c r="AC67" s="301"/>
      <c r="AD67" s="301"/>
      <c r="AE67" s="301"/>
      <c r="AF67" s="301"/>
      <c r="AG67" s="301"/>
      <c r="AH67" s="301"/>
      <c r="AI67" s="301"/>
      <c r="AJ67" s="301"/>
      <c r="AK67" s="301"/>
      <c r="AL67" s="301"/>
      <c r="AM67" s="301"/>
      <c r="AN67" s="1109"/>
      <c r="AO67" s="1110"/>
      <c r="AP67" s="1110"/>
      <c r="AQ67" s="1110"/>
      <c r="AR67" s="1110"/>
      <c r="AS67" s="1110"/>
      <c r="AT67" s="1110"/>
      <c r="AU67" s="1110"/>
      <c r="AV67" s="1110"/>
      <c r="AW67" s="1110"/>
      <c r="AX67" s="1110"/>
      <c r="AY67" s="1110"/>
      <c r="AZ67" s="1110"/>
      <c r="BA67" s="1110"/>
      <c r="BB67" s="1110"/>
      <c r="BC67" s="1110"/>
      <c r="BD67" s="1110"/>
      <c r="BE67" s="1110"/>
      <c r="BF67" s="1110"/>
      <c r="BG67" s="1110"/>
      <c r="BH67" s="1110"/>
      <c r="BI67" s="1110"/>
      <c r="BJ67" s="1110"/>
      <c r="BK67" s="1110"/>
      <c r="BL67" s="1110"/>
      <c r="BM67" s="1110"/>
      <c r="BN67" s="1110"/>
      <c r="BO67" s="1110"/>
      <c r="BP67" s="1110"/>
      <c r="BQ67" s="1110"/>
      <c r="BR67" s="1110"/>
      <c r="BS67" s="1110"/>
      <c r="BT67" s="1110"/>
      <c r="BU67" s="1110"/>
      <c r="BV67" s="1110"/>
      <c r="BW67" s="1110"/>
      <c r="BX67" s="1110"/>
      <c r="BY67" s="1110"/>
      <c r="BZ67" s="1110"/>
      <c r="CA67" s="1110"/>
      <c r="CB67" s="1110"/>
      <c r="CC67" s="1110"/>
      <c r="CD67" s="1110"/>
      <c r="CE67" s="1110"/>
      <c r="CF67" s="1110"/>
      <c r="CG67" s="1110"/>
      <c r="CH67" s="1110"/>
      <c r="CI67" s="1110"/>
      <c r="CJ67" s="1110"/>
      <c r="CK67" s="1110"/>
      <c r="CL67" s="1110"/>
      <c r="CM67" s="1110"/>
      <c r="CN67" s="1110"/>
      <c r="CO67" s="1110"/>
      <c r="CP67" s="1110"/>
      <c r="CQ67" s="1110"/>
      <c r="CR67" s="1110"/>
      <c r="CS67" s="1110"/>
      <c r="CT67" s="1110"/>
      <c r="CU67" s="1110"/>
      <c r="CV67" s="1110"/>
      <c r="CW67" s="1110"/>
      <c r="CX67" s="1110"/>
      <c r="CY67" s="1110"/>
      <c r="CZ67" s="1110"/>
      <c r="DA67" s="1110"/>
      <c r="DB67" s="1110"/>
      <c r="DC67" s="1111"/>
      <c r="DE67" s="302"/>
    </row>
    <row r="68" spans="2:109" s="303" customFormat="1" ht="13.5" x14ac:dyDescent="0.15">
      <c r="B68" s="302"/>
      <c r="C68" s="301"/>
      <c r="D68" s="301"/>
      <c r="E68" s="301"/>
      <c r="F68" s="301"/>
      <c r="G68" s="301"/>
      <c r="H68" s="301"/>
      <c r="I68" s="301"/>
      <c r="J68" s="301"/>
      <c r="K68" s="301"/>
      <c r="L68" s="301"/>
      <c r="M68" s="301"/>
      <c r="N68" s="301"/>
      <c r="O68" s="301"/>
      <c r="P68" s="301"/>
      <c r="Q68" s="301"/>
      <c r="R68" s="301"/>
      <c r="S68" s="301"/>
      <c r="T68" s="301"/>
      <c r="U68" s="301"/>
      <c r="V68" s="301"/>
      <c r="W68" s="301"/>
      <c r="X68" s="301"/>
      <c r="Y68" s="301"/>
      <c r="Z68" s="301"/>
      <c r="AA68" s="301"/>
      <c r="AB68" s="301"/>
      <c r="AC68" s="301"/>
      <c r="AD68" s="301"/>
      <c r="AE68" s="301"/>
      <c r="AF68" s="301"/>
      <c r="AG68" s="301"/>
      <c r="AH68" s="301"/>
      <c r="AI68" s="301"/>
      <c r="AJ68" s="301"/>
      <c r="AK68" s="301"/>
      <c r="AL68" s="301"/>
      <c r="AM68" s="301"/>
      <c r="AN68" s="1109"/>
      <c r="AO68" s="1110"/>
      <c r="AP68" s="1110"/>
      <c r="AQ68" s="1110"/>
      <c r="AR68" s="1110"/>
      <c r="AS68" s="1110"/>
      <c r="AT68" s="1110"/>
      <c r="AU68" s="1110"/>
      <c r="AV68" s="1110"/>
      <c r="AW68" s="1110"/>
      <c r="AX68" s="1110"/>
      <c r="AY68" s="1110"/>
      <c r="AZ68" s="1110"/>
      <c r="BA68" s="1110"/>
      <c r="BB68" s="1110"/>
      <c r="BC68" s="1110"/>
      <c r="BD68" s="1110"/>
      <c r="BE68" s="1110"/>
      <c r="BF68" s="1110"/>
      <c r="BG68" s="1110"/>
      <c r="BH68" s="1110"/>
      <c r="BI68" s="1110"/>
      <c r="BJ68" s="1110"/>
      <c r="BK68" s="1110"/>
      <c r="BL68" s="1110"/>
      <c r="BM68" s="1110"/>
      <c r="BN68" s="1110"/>
      <c r="BO68" s="1110"/>
      <c r="BP68" s="1110"/>
      <c r="BQ68" s="1110"/>
      <c r="BR68" s="1110"/>
      <c r="BS68" s="1110"/>
      <c r="BT68" s="1110"/>
      <c r="BU68" s="1110"/>
      <c r="BV68" s="1110"/>
      <c r="BW68" s="1110"/>
      <c r="BX68" s="1110"/>
      <c r="BY68" s="1110"/>
      <c r="BZ68" s="1110"/>
      <c r="CA68" s="1110"/>
      <c r="CB68" s="1110"/>
      <c r="CC68" s="1110"/>
      <c r="CD68" s="1110"/>
      <c r="CE68" s="1110"/>
      <c r="CF68" s="1110"/>
      <c r="CG68" s="1110"/>
      <c r="CH68" s="1110"/>
      <c r="CI68" s="1110"/>
      <c r="CJ68" s="1110"/>
      <c r="CK68" s="1110"/>
      <c r="CL68" s="1110"/>
      <c r="CM68" s="1110"/>
      <c r="CN68" s="1110"/>
      <c r="CO68" s="1110"/>
      <c r="CP68" s="1110"/>
      <c r="CQ68" s="1110"/>
      <c r="CR68" s="1110"/>
      <c r="CS68" s="1110"/>
      <c r="CT68" s="1110"/>
      <c r="CU68" s="1110"/>
      <c r="CV68" s="1110"/>
      <c r="CW68" s="1110"/>
      <c r="CX68" s="1110"/>
      <c r="CY68" s="1110"/>
      <c r="CZ68" s="1110"/>
      <c r="DA68" s="1110"/>
      <c r="DB68" s="1110"/>
      <c r="DC68" s="1111"/>
      <c r="DE68" s="302"/>
    </row>
    <row r="69" spans="2:109" s="303" customFormat="1" ht="13.5" x14ac:dyDescent="0.15">
      <c r="B69" s="302"/>
      <c r="C69" s="301"/>
      <c r="D69" s="301"/>
      <c r="E69" s="301"/>
      <c r="F69" s="301"/>
      <c r="G69" s="301"/>
      <c r="H69" s="301"/>
      <c r="I69" s="301"/>
      <c r="J69" s="301"/>
      <c r="K69" s="301"/>
      <c r="L69" s="301"/>
      <c r="M69" s="301"/>
      <c r="N69" s="301"/>
      <c r="O69" s="301"/>
      <c r="P69" s="301"/>
      <c r="Q69" s="301"/>
      <c r="R69" s="301"/>
      <c r="S69" s="301"/>
      <c r="T69" s="301"/>
      <c r="U69" s="301"/>
      <c r="V69" s="301"/>
      <c r="W69" s="301"/>
      <c r="X69" s="301"/>
      <c r="Y69" s="301"/>
      <c r="Z69" s="301"/>
      <c r="AA69" s="301"/>
      <c r="AB69" s="301"/>
      <c r="AC69" s="301"/>
      <c r="AD69" s="301"/>
      <c r="AE69" s="301"/>
      <c r="AF69" s="301"/>
      <c r="AG69" s="301"/>
      <c r="AH69" s="301"/>
      <c r="AI69" s="301"/>
      <c r="AJ69" s="301"/>
      <c r="AK69" s="301"/>
      <c r="AL69" s="301"/>
      <c r="AM69" s="301"/>
      <c r="AN69" s="1112"/>
      <c r="AO69" s="1113"/>
      <c r="AP69" s="1113"/>
      <c r="AQ69" s="1113"/>
      <c r="AR69" s="1113"/>
      <c r="AS69" s="1113"/>
      <c r="AT69" s="1113"/>
      <c r="AU69" s="1113"/>
      <c r="AV69" s="1113"/>
      <c r="AW69" s="1113"/>
      <c r="AX69" s="1113"/>
      <c r="AY69" s="1113"/>
      <c r="AZ69" s="1113"/>
      <c r="BA69" s="1113"/>
      <c r="BB69" s="1113"/>
      <c r="BC69" s="1113"/>
      <c r="BD69" s="1113"/>
      <c r="BE69" s="1113"/>
      <c r="BF69" s="1113"/>
      <c r="BG69" s="1113"/>
      <c r="BH69" s="1113"/>
      <c r="BI69" s="1113"/>
      <c r="BJ69" s="1113"/>
      <c r="BK69" s="1113"/>
      <c r="BL69" s="1113"/>
      <c r="BM69" s="1113"/>
      <c r="BN69" s="1113"/>
      <c r="BO69" s="1113"/>
      <c r="BP69" s="1113"/>
      <c r="BQ69" s="1113"/>
      <c r="BR69" s="1113"/>
      <c r="BS69" s="1113"/>
      <c r="BT69" s="1113"/>
      <c r="BU69" s="1113"/>
      <c r="BV69" s="1113"/>
      <c r="BW69" s="1113"/>
      <c r="BX69" s="1113"/>
      <c r="BY69" s="1113"/>
      <c r="BZ69" s="1113"/>
      <c r="CA69" s="1113"/>
      <c r="CB69" s="1113"/>
      <c r="CC69" s="1113"/>
      <c r="CD69" s="1113"/>
      <c r="CE69" s="1113"/>
      <c r="CF69" s="1113"/>
      <c r="CG69" s="1113"/>
      <c r="CH69" s="1113"/>
      <c r="CI69" s="1113"/>
      <c r="CJ69" s="1113"/>
      <c r="CK69" s="1113"/>
      <c r="CL69" s="1113"/>
      <c r="CM69" s="1113"/>
      <c r="CN69" s="1113"/>
      <c r="CO69" s="1113"/>
      <c r="CP69" s="1113"/>
      <c r="CQ69" s="1113"/>
      <c r="CR69" s="1113"/>
      <c r="CS69" s="1113"/>
      <c r="CT69" s="1113"/>
      <c r="CU69" s="1113"/>
      <c r="CV69" s="1113"/>
      <c r="CW69" s="1113"/>
      <c r="CX69" s="1113"/>
      <c r="CY69" s="1113"/>
      <c r="CZ69" s="1113"/>
      <c r="DA69" s="1113"/>
      <c r="DB69" s="1113"/>
      <c r="DC69" s="1114"/>
      <c r="DE69" s="302"/>
    </row>
    <row r="70" spans="2:109" s="303" customFormat="1" ht="13.5" x14ac:dyDescent="0.15">
      <c r="B70" s="302"/>
      <c r="C70" s="301"/>
      <c r="D70" s="301"/>
      <c r="E70" s="301"/>
      <c r="F70" s="301"/>
      <c r="G70" s="301"/>
      <c r="H70" s="315"/>
      <c r="I70" s="315"/>
      <c r="J70" s="313"/>
      <c r="K70" s="313"/>
      <c r="L70" s="312"/>
      <c r="M70" s="313"/>
      <c r="N70" s="312"/>
      <c r="O70" s="301"/>
      <c r="P70" s="301"/>
      <c r="Q70" s="301"/>
      <c r="R70" s="301"/>
      <c r="S70" s="301"/>
      <c r="T70" s="301"/>
      <c r="U70" s="301"/>
      <c r="V70" s="301"/>
      <c r="W70" s="301"/>
      <c r="X70" s="301"/>
      <c r="Y70" s="301"/>
      <c r="Z70" s="301"/>
      <c r="AA70" s="301"/>
      <c r="AB70" s="301"/>
      <c r="AC70" s="301"/>
      <c r="AD70" s="301"/>
      <c r="AE70" s="301"/>
      <c r="AF70" s="301"/>
      <c r="AG70" s="301"/>
      <c r="AH70" s="301"/>
      <c r="AI70" s="301"/>
      <c r="AJ70" s="301"/>
      <c r="AK70" s="301"/>
      <c r="AL70" s="301"/>
      <c r="AM70" s="301"/>
      <c r="AN70" s="308"/>
      <c r="AO70" s="308"/>
      <c r="AP70" s="308"/>
      <c r="AQ70" s="301"/>
      <c r="AR70" s="301"/>
      <c r="AS70" s="301"/>
      <c r="AT70" s="301"/>
      <c r="AU70" s="301"/>
      <c r="AV70" s="301"/>
      <c r="AW70" s="301"/>
      <c r="AX70" s="301"/>
      <c r="AY70" s="301"/>
      <c r="AZ70" s="308"/>
      <c r="BA70" s="308"/>
      <c r="BB70" s="308"/>
      <c r="BC70" s="301"/>
      <c r="BD70" s="301"/>
      <c r="BE70" s="301"/>
      <c r="BF70" s="301"/>
      <c r="BG70" s="301"/>
      <c r="BH70" s="301"/>
      <c r="BI70" s="301"/>
      <c r="BJ70" s="301"/>
      <c r="BK70" s="301"/>
      <c r="BL70" s="308"/>
      <c r="BM70" s="308"/>
      <c r="BN70" s="308"/>
      <c r="BO70" s="301"/>
      <c r="BP70" s="301"/>
      <c r="BQ70" s="301"/>
      <c r="BR70" s="301"/>
      <c r="BS70" s="301"/>
      <c r="BT70" s="301"/>
      <c r="BU70" s="301"/>
      <c r="BV70" s="301"/>
      <c r="BW70" s="301"/>
      <c r="BX70" s="308"/>
      <c r="BY70" s="308"/>
      <c r="BZ70" s="308"/>
      <c r="CA70" s="301"/>
      <c r="CB70" s="301"/>
      <c r="CC70" s="301"/>
      <c r="CD70" s="301"/>
      <c r="CE70" s="301"/>
      <c r="CF70" s="301"/>
      <c r="CG70" s="301"/>
      <c r="CH70" s="301"/>
      <c r="CI70" s="301"/>
      <c r="CJ70" s="308"/>
      <c r="CK70" s="308"/>
      <c r="CL70" s="308"/>
      <c r="CM70" s="301"/>
      <c r="CN70" s="301"/>
      <c r="CO70" s="301"/>
      <c r="CP70" s="301"/>
      <c r="CQ70" s="301"/>
      <c r="CR70" s="301"/>
      <c r="CS70" s="301"/>
      <c r="CT70" s="301"/>
      <c r="CU70" s="301"/>
      <c r="CV70" s="308"/>
      <c r="CW70" s="308"/>
      <c r="CX70" s="308"/>
      <c r="CY70" s="301"/>
      <c r="CZ70" s="301"/>
      <c r="DA70" s="301"/>
      <c r="DB70" s="301"/>
      <c r="DC70" s="301"/>
      <c r="DE70" s="302"/>
    </row>
    <row r="71" spans="2:109" s="303" customFormat="1" ht="13.5" x14ac:dyDescent="0.15">
      <c r="B71" s="302"/>
      <c r="C71" s="301"/>
      <c r="D71" s="301"/>
      <c r="E71" s="301"/>
      <c r="F71" s="301"/>
      <c r="G71" s="311"/>
      <c r="H71" s="301"/>
      <c r="I71" s="314"/>
      <c r="J71" s="313"/>
      <c r="K71" s="313"/>
      <c r="L71" s="312"/>
      <c r="M71" s="313"/>
      <c r="N71" s="312"/>
      <c r="O71" s="301"/>
      <c r="P71" s="301"/>
      <c r="Q71" s="301"/>
      <c r="R71" s="301"/>
      <c r="S71" s="301"/>
      <c r="T71" s="301"/>
      <c r="U71" s="301"/>
      <c r="V71" s="301"/>
      <c r="W71" s="301"/>
      <c r="X71" s="301"/>
      <c r="Y71" s="301"/>
      <c r="Z71" s="301"/>
      <c r="AA71" s="301"/>
      <c r="AB71" s="301"/>
      <c r="AC71" s="301"/>
      <c r="AD71" s="301"/>
      <c r="AE71" s="301"/>
      <c r="AF71" s="301"/>
      <c r="AG71" s="301"/>
      <c r="AH71" s="301"/>
      <c r="AI71" s="301"/>
      <c r="AJ71" s="301"/>
      <c r="AK71" s="301"/>
      <c r="AL71" s="301"/>
      <c r="AM71" s="311"/>
      <c r="AN71" s="301" t="s">
        <v>542</v>
      </c>
      <c r="AO71" s="301"/>
      <c r="AP71" s="301"/>
      <c r="AQ71" s="301"/>
      <c r="AR71" s="301"/>
      <c r="AS71" s="301"/>
      <c r="AT71" s="301"/>
      <c r="AU71" s="301"/>
      <c r="AV71" s="301"/>
      <c r="AW71" s="301"/>
      <c r="AX71" s="301"/>
      <c r="AY71" s="301"/>
      <c r="AZ71" s="301"/>
      <c r="BA71" s="301"/>
      <c r="BB71" s="301"/>
      <c r="BC71" s="301"/>
      <c r="BD71" s="301"/>
      <c r="BE71" s="301"/>
      <c r="BF71" s="301"/>
      <c r="BG71" s="301"/>
      <c r="BH71" s="301"/>
      <c r="BI71" s="301"/>
      <c r="BJ71" s="301"/>
      <c r="BK71" s="301"/>
      <c r="BL71" s="301"/>
      <c r="BM71" s="301"/>
      <c r="BN71" s="301"/>
      <c r="BO71" s="301"/>
      <c r="BP71" s="301"/>
      <c r="BQ71" s="301"/>
      <c r="BR71" s="301"/>
      <c r="BS71" s="301"/>
      <c r="BT71" s="301"/>
      <c r="BU71" s="301"/>
      <c r="BV71" s="301"/>
      <c r="BW71" s="301"/>
      <c r="BX71" s="301"/>
      <c r="BY71" s="301"/>
      <c r="BZ71" s="301"/>
      <c r="CA71" s="301"/>
      <c r="CB71" s="301"/>
      <c r="CC71" s="301"/>
      <c r="CD71" s="301"/>
      <c r="CE71" s="301"/>
      <c r="CF71" s="301"/>
      <c r="CG71" s="301"/>
      <c r="CH71" s="301"/>
      <c r="CI71" s="301"/>
      <c r="CJ71" s="301"/>
      <c r="CK71" s="301"/>
      <c r="CL71" s="301"/>
      <c r="CM71" s="301"/>
      <c r="CN71" s="301"/>
      <c r="CO71" s="301"/>
      <c r="CP71" s="301"/>
      <c r="CQ71" s="301"/>
      <c r="CR71" s="301"/>
      <c r="CS71" s="301"/>
      <c r="CT71" s="301"/>
      <c r="CU71" s="301"/>
      <c r="CV71" s="301"/>
      <c r="CW71" s="301"/>
      <c r="CX71" s="301"/>
      <c r="CY71" s="301"/>
      <c r="CZ71" s="301"/>
      <c r="DA71" s="301"/>
      <c r="DB71" s="301"/>
      <c r="DC71" s="301"/>
      <c r="DE71" s="302"/>
    </row>
    <row r="72" spans="2:109" s="303" customFormat="1" ht="13.5" x14ac:dyDescent="0.15">
      <c r="B72" s="302"/>
      <c r="C72" s="301"/>
      <c r="D72" s="301"/>
      <c r="E72" s="301"/>
      <c r="F72" s="301"/>
      <c r="G72" s="1115"/>
      <c r="H72" s="1115"/>
      <c r="I72" s="1115"/>
      <c r="J72" s="1115"/>
      <c r="K72" s="310"/>
      <c r="L72" s="310"/>
      <c r="M72" s="309"/>
      <c r="N72" s="309"/>
      <c r="O72" s="301"/>
      <c r="P72" s="301"/>
      <c r="Q72" s="301"/>
      <c r="R72" s="301"/>
      <c r="S72" s="301"/>
      <c r="T72" s="301"/>
      <c r="U72" s="301"/>
      <c r="V72" s="301"/>
      <c r="W72" s="301"/>
      <c r="X72" s="301"/>
      <c r="Y72" s="301"/>
      <c r="Z72" s="301"/>
      <c r="AA72" s="301"/>
      <c r="AB72" s="301"/>
      <c r="AC72" s="301"/>
      <c r="AD72" s="301"/>
      <c r="AE72" s="301"/>
      <c r="AF72" s="301"/>
      <c r="AG72" s="301"/>
      <c r="AH72" s="301"/>
      <c r="AI72" s="301"/>
      <c r="AJ72" s="301"/>
      <c r="AK72" s="301"/>
      <c r="AL72" s="301"/>
      <c r="AM72" s="301"/>
      <c r="AN72" s="1116"/>
      <c r="AO72" s="1117"/>
      <c r="AP72" s="1117"/>
      <c r="AQ72" s="1117"/>
      <c r="AR72" s="1117"/>
      <c r="AS72" s="1117"/>
      <c r="AT72" s="1117"/>
      <c r="AU72" s="1117"/>
      <c r="AV72" s="1117"/>
      <c r="AW72" s="1117"/>
      <c r="AX72" s="1117"/>
      <c r="AY72" s="1117"/>
      <c r="AZ72" s="1117"/>
      <c r="BA72" s="1117"/>
      <c r="BB72" s="1117"/>
      <c r="BC72" s="1117"/>
      <c r="BD72" s="1117"/>
      <c r="BE72" s="1117"/>
      <c r="BF72" s="1117"/>
      <c r="BG72" s="1117"/>
      <c r="BH72" s="1117"/>
      <c r="BI72" s="1117"/>
      <c r="BJ72" s="1117"/>
      <c r="BK72" s="1117"/>
      <c r="BL72" s="1117"/>
      <c r="BM72" s="1117"/>
      <c r="BN72" s="1117"/>
      <c r="BO72" s="1118"/>
      <c r="BP72" s="1119" t="s">
        <v>522</v>
      </c>
      <c r="BQ72" s="1119"/>
      <c r="BR72" s="1119"/>
      <c r="BS72" s="1119"/>
      <c r="BT72" s="1119"/>
      <c r="BU72" s="1119"/>
      <c r="BV72" s="1119"/>
      <c r="BW72" s="1119"/>
      <c r="BX72" s="1119" t="s">
        <v>523</v>
      </c>
      <c r="BY72" s="1119"/>
      <c r="BZ72" s="1119"/>
      <c r="CA72" s="1119"/>
      <c r="CB72" s="1119"/>
      <c r="CC72" s="1119"/>
      <c r="CD72" s="1119"/>
      <c r="CE72" s="1119"/>
      <c r="CF72" s="1119" t="s">
        <v>524</v>
      </c>
      <c r="CG72" s="1119"/>
      <c r="CH72" s="1119"/>
      <c r="CI72" s="1119"/>
      <c r="CJ72" s="1119"/>
      <c r="CK72" s="1119"/>
      <c r="CL72" s="1119"/>
      <c r="CM72" s="1119"/>
      <c r="CN72" s="1119" t="s">
        <v>525</v>
      </c>
      <c r="CO72" s="1119"/>
      <c r="CP72" s="1119"/>
      <c r="CQ72" s="1119"/>
      <c r="CR72" s="1119"/>
      <c r="CS72" s="1119"/>
      <c r="CT72" s="1119"/>
      <c r="CU72" s="1119"/>
      <c r="CV72" s="1119" t="s">
        <v>526</v>
      </c>
      <c r="CW72" s="1119"/>
      <c r="CX72" s="1119"/>
      <c r="CY72" s="1119"/>
      <c r="CZ72" s="1119"/>
      <c r="DA72" s="1119"/>
      <c r="DB72" s="1119"/>
      <c r="DC72" s="1119"/>
      <c r="DE72" s="302"/>
    </row>
    <row r="73" spans="2:109" s="303" customFormat="1" ht="13.5" x14ac:dyDescent="0.15">
      <c r="B73" s="302"/>
      <c r="C73" s="301"/>
      <c r="D73" s="301"/>
      <c r="E73" s="301"/>
      <c r="F73" s="301"/>
      <c r="G73" s="1120"/>
      <c r="H73" s="1120"/>
      <c r="I73" s="1120"/>
      <c r="J73" s="1120"/>
      <c r="K73" s="1126"/>
      <c r="L73" s="1126"/>
      <c r="M73" s="1126"/>
      <c r="N73" s="1126"/>
      <c r="O73" s="301"/>
      <c r="P73" s="301"/>
      <c r="Q73" s="301"/>
      <c r="R73" s="301"/>
      <c r="S73" s="301"/>
      <c r="T73" s="301"/>
      <c r="U73" s="301"/>
      <c r="V73" s="301"/>
      <c r="W73" s="301"/>
      <c r="X73" s="301"/>
      <c r="Y73" s="301"/>
      <c r="Z73" s="301"/>
      <c r="AA73" s="301"/>
      <c r="AB73" s="301"/>
      <c r="AC73" s="301"/>
      <c r="AD73" s="301"/>
      <c r="AE73" s="301"/>
      <c r="AF73" s="301"/>
      <c r="AG73" s="301"/>
      <c r="AH73" s="301"/>
      <c r="AI73" s="301"/>
      <c r="AJ73" s="301"/>
      <c r="AK73" s="301"/>
      <c r="AL73" s="301"/>
      <c r="AM73" s="308"/>
      <c r="AN73" s="1123" t="s">
        <v>541</v>
      </c>
      <c r="AO73" s="1123"/>
      <c r="AP73" s="1123"/>
      <c r="AQ73" s="1123"/>
      <c r="AR73" s="1123"/>
      <c r="AS73" s="1123"/>
      <c r="AT73" s="1123"/>
      <c r="AU73" s="1123"/>
      <c r="AV73" s="1123"/>
      <c r="AW73" s="1123"/>
      <c r="AX73" s="1123"/>
      <c r="AY73" s="1123"/>
      <c r="AZ73" s="1123"/>
      <c r="BA73" s="1123"/>
      <c r="BB73" s="1123" t="s">
        <v>539</v>
      </c>
      <c r="BC73" s="1123"/>
      <c r="BD73" s="1123"/>
      <c r="BE73" s="1123"/>
      <c r="BF73" s="1123"/>
      <c r="BG73" s="1123"/>
      <c r="BH73" s="1123"/>
      <c r="BI73" s="1123"/>
      <c r="BJ73" s="1123"/>
      <c r="BK73" s="1123"/>
      <c r="BL73" s="1123"/>
      <c r="BM73" s="1123"/>
      <c r="BN73" s="1123"/>
      <c r="BO73" s="1123"/>
      <c r="BP73" s="1124"/>
      <c r="BQ73" s="1124"/>
      <c r="BR73" s="1124"/>
      <c r="BS73" s="1124"/>
      <c r="BT73" s="1124"/>
      <c r="BU73" s="1124"/>
      <c r="BV73" s="1124"/>
      <c r="BW73" s="1124"/>
      <c r="BX73" s="1124"/>
      <c r="BY73" s="1124"/>
      <c r="BZ73" s="1124"/>
      <c r="CA73" s="1124"/>
      <c r="CB73" s="1124"/>
      <c r="CC73" s="1124"/>
      <c r="CD73" s="1124"/>
      <c r="CE73" s="1124"/>
      <c r="CF73" s="1124"/>
      <c r="CG73" s="1124"/>
      <c r="CH73" s="1124"/>
      <c r="CI73" s="1124"/>
      <c r="CJ73" s="1124"/>
      <c r="CK73" s="1124"/>
      <c r="CL73" s="1124"/>
      <c r="CM73" s="1124"/>
      <c r="CN73" s="1124"/>
      <c r="CO73" s="1124"/>
      <c r="CP73" s="1124"/>
      <c r="CQ73" s="1124"/>
      <c r="CR73" s="1124"/>
      <c r="CS73" s="1124"/>
      <c r="CT73" s="1124"/>
      <c r="CU73" s="1124"/>
      <c r="CV73" s="1124"/>
      <c r="CW73" s="1124"/>
      <c r="CX73" s="1124"/>
      <c r="CY73" s="1124"/>
      <c r="CZ73" s="1124"/>
      <c r="DA73" s="1124"/>
      <c r="DB73" s="1124"/>
      <c r="DC73" s="1124"/>
      <c r="DE73" s="302"/>
    </row>
    <row r="74" spans="2:109" s="303" customFormat="1" ht="13.5" x14ac:dyDescent="0.15">
      <c r="B74" s="302"/>
      <c r="C74" s="301"/>
      <c r="D74" s="301"/>
      <c r="E74" s="301"/>
      <c r="F74" s="301"/>
      <c r="G74" s="1120"/>
      <c r="H74" s="1120"/>
      <c r="I74" s="1120"/>
      <c r="J74" s="1120"/>
      <c r="K74" s="1126"/>
      <c r="L74" s="1126"/>
      <c r="M74" s="1126"/>
      <c r="N74" s="1126"/>
      <c r="O74" s="301"/>
      <c r="P74" s="301"/>
      <c r="Q74" s="301"/>
      <c r="R74" s="301"/>
      <c r="S74" s="301"/>
      <c r="T74" s="301"/>
      <c r="U74" s="301"/>
      <c r="V74" s="301"/>
      <c r="W74" s="301"/>
      <c r="X74" s="301"/>
      <c r="Y74" s="301"/>
      <c r="Z74" s="301"/>
      <c r="AA74" s="301"/>
      <c r="AB74" s="301"/>
      <c r="AC74" s="301"/>
      <c r="AD74" s="301"/>
      <c r="AE74" s="301"/>
      <c r="AF74" s="301"/>
      <c r="AG74" s="301"/>
      <c r="AH74" s="301"/>
      <c r="AI74" s="301"/>
      <c r="AJ74" s="301"/>
      <c r="AK74" s="301"/>
      <c r="AL74" s="301"/>
      <c r="AM74" s="308"/>
      <c r="AN74" s="1123"/>
      <c r="AO74" s="1123"/>
      <c r="AP74" s="1123"/>
      <c r="AQ74" s="1123"/>
      <c r="AR74" s="1123"/>
      <c r="AS74" s="1123"/>
      <c r="AT74" s="1123"/>
      <c r="AU74" s="1123"/>
      <c r="AV74" s="1123"/>
      <c r="AW74" s="1123"/>
      <c r="AX74" s="1123"/>
      <c r="AY74" s="1123"/>
      <c r="AZ74" s="1123"/>
      <c r="BA74" s="1123"/>
      <c r="BB74" s="1123"/>
      <c r="BC74" s="1123"/>
      <c r="BD74" s="1123"/>
      <c r="BE74" s="1123"/>
      <c r="BF74" s="1123"/>
      <c r="BG74" s="1123"/>
      <c r="BH74" s="1123"/>
      <c r="BI74" s="1123"/>
      <c r="BJ74" s="1123"/>
      <c r="BK74" s="1123"/>
      <c r="BL74" s="1123"/>
      <c r="BM74" s="1123"/>
      <c r="BN74" s="1123"/>
      <c r="BO74" s="1123"/>
      <c r="BP74" s="1124"/>
      <c r="BQ74" s="1124"/>
      <c r="BR74" s="1124"/>
      <c r="BS74" s="1124"/>
      <c r="BT74" s="1124"/>
      <c r="BU74" s="1124"/>
      <c r="BV74" s="1124"/>
      <c r="BW74" s="1124"/>
      <c r="BX74" s="1124"/>
      <c r="BY74" s="1124"/>
      <c r="BZ74" s="1124"/>
      <c r="CA74" s="1124"/>
      <c r="CB74" s="1124"/>
      <c r="CC74" s="1124"/>
      <c r="CD74" s="1124"/>
      <c r="CE74" s="1124"/>
      <c r="CF74" s="1124"/>
      <c r="CG74" s="1124"/>
      <c r="CH74" s="1124"/>
      <c r="CI74" s="1124"/>
      <c r="CJ74" s="1124"/>
      <c r="CK74" s="1124"/>
      <c r="CL74" s="1124"/>
      <c r="CM74" s="1124"/>
      <c r="CN74" s="1124"/>
      <c r="CO74" s="1124"/>
      <c r="CP74" s="1124"/>
      <c r="CQ74" s="1124"/>
      <c r="CR74" s="1124"/>
      <c r="CS74" s="1124"/>
      <c r="CT74" s="1124"/>
      <c r="CU74" s="1124"/>
      <c r="CV74" s="1124"/>
      <c r="CW74" s="1124"/>
      <c r="CX74" s="1124"/>
      <c r="CY74" s="1124"/>
      <c r="CZ74" s="1124"/>
      <c r="DA74" s="1124"/>
      <c r="DB74" s="1124"/>
      <c r="DC74" s="1124"/>
      <c r="DE74" s="302"/>
    </row>
    <row r="75" spans="2:109" s="303" customFormat="1" ht="13.5" x14ac:dyDescent="0.15">
      <c r="B75" s="302"/>
      <c r="C75" s="301"/>
      <c r="D75" s="301"/>
      <c r="E75" s="301"/>
      <c r="F75" s="301"/>
      <c r="G75" s="1120"/>
      <c r="H75" s="1120"/>
      <c r="I75" s="1115"/>
      <c r="J75" s="1115"/>
      <c r="K75" s="1122"/>
      <c r="L75" s="1122"/>
      <c r="M75" s="1122"/>
      <c r="N75" s="1122"/>
      <c r="O75" s="301"/>
      <c r="P75" s="301"/>
      <c r="Q75" s="301"/>
      <c r="R75" s="301"/>
      <c r="S75" s="301"/>
      <c r="T75" s="301"/>
      <c r="U75" s="301"/>
      <c r="V75" s="301"/>
      <c r="W75" s="301"/>
      <c r="X75" s="301"/>
      <c r="Y75" s="301"/>
      <c r="Z75" s="301"/>
      <c r="AA75" s="301"/>
      <c r="AB75" s="301"/>
      <c r="AC75" s="301"/>
      <c r="AD75" s="301"/>
      <c r="AE75" s="301"/>
      <c r="AF75" s="301"/>
      <c r="AG75" s="301"/>
      <c r="AH75" s="301"/>
      <c r="AI75" s="301"/>
      <c r="AJ75" s="301"/>
      <c r="AK75" s="301"/>
      <c r="AL75" s="301"/>
      <c r="AM75" s="308"/>
      <c r="AN75" s="1123"/>
      <c r="AO75" s="1123"/>
      <c r="AP75" s="1123"/>
      <c r="AQ75" s="1123"/>
      <c r="AR75" s="1123"/>
      <c r="AS75" s="1123"/>
      <c r="AT75" s="1123"/>
      <c r="AU75" s="1123"/>
      <c r="AV75" s="1123"/>
      <c r="AW75" s="1123"/>
      <c r="AX75" s="1123"/>
      <c r="AY75" s="1123"/>
      <c r="AZ75" s="1123"/>
      <c r="BA75" s="1123"/>
      <c r="BB75" s="1123" t="s">
        <v>538</v>
      </c>
      <c r="BC75" s="1123"/>
      <c r="BD75" s="1123"/>
      <c r="BE75" s="1123"/>
      <c r="BF75" s="1123"/>
      <c r="BG75" s="1123"/>
      <c r="BH75" s="1123"/>
      <c r="BI75" s="1123"/>
      <c r="BJ75" s="1123"/>
      <c r="BK75" s="1123"/>
      <c r="BL75" s="1123"/>
      <c r="BM75" s="1123"/>
      <c r="BN75" s="1123"/>
      <c r="BO75" s="1123"/>
      <c r="BP75" s="1124">
        <v>4.4000000000000004</v>
      </c>
      <c r="BQ75" s="1124"/>
      <c r="BR75" s="1124"/>
      <c r="BS75" s="1124"/>
      <c r="BT75" s="1124"/>
      <c r="BU75" s="1124"/>
      <c r="BV75" s="1124"/>
      <c r="BW75" s="1124"/>
      <c r="BX75" s="1124">
        <v>4.5</v>
      </c>
      <c r="BY75" s="1124"/>
      <c r="BZ75" s="1124"/>
      <c r="CA75" s="1124"/>
      <c r="CB75" s="1124"/>
      <c r="CC75" s="1124"/>
      <c r="CD75" s="1124"/>
      <c r="CE75" s="1124"/>
      <c r="CF75" s="1124">
        <v>4.8</v>
      </c>
      <c r="CG75" s="1124"/>
      <c r="CH75" s="1124"/>
      <c r="CI75" s="1124"/>
      <c r="CJ75" s="1124"/>
      <c r="CK75" s="1124"/>
      <c r="CL75" s="1124"/>
      <c r="CM75" s="1124"/>
      <c r="CN75" s="1124">
        <v>4.9000000000000004</v>
      </c>
      <c r="CO75" s="1124"/>
      <c r="CP75" s="1124"/>
      <c r="CQ75" s="1124"/>
      <c r="CR75" s="1124"/>
      <c r="CS75" s="1124"/>
      <c r="CT75" s="1124"/>
      <c r="CU75" s="1124"/>
      <c r="CV75" s="1124">
        <v>5.0999999999999996</v>
      </c>
      <c r="CW75" s="1124"/>
      <c r="CX75" s="1124"/>
      <c r="CY75" s="1124"/>
      <c r="CZ75" s="1124"/>
      <c r="DA75" s="1124"/>
      <c r="DB75" s="1124"/>
      <c r="DC75" s="1124"/>
      <c r="DE75" s="302"/>
    </row>
    <row r="76" spans="2:109" s="303" customFormat="1" ht="13.5" x14ac:dyDescent="0.15">
      <c r="B76" s="302"/>
      <c r="C76" s="301"/>
      <c r="D76" s="301"/>
      <c r="E76" s="301"/>
      <c r="F76" s="301"/>
      <c r="G76" s="1120"/>
      <c r="H76" s="1120"/>
      <c r="I76" s="1115"/>
      <c r="J76" s="1115"/>
      <c r="K76" s="1122"/>
      <c r="L76" s="1122"/>
      <c r="M76" s="1122"/>
      <c r="N76" s="1122"/>
      <c r="O76" s="301"/>
      <c r="P76" s="301"/>
      <c r="Q76" s="301"/>
      <c r="R76" s="301"/>
      <c r="S76" s="301"/>
      <c r="T76" s="301"/>
      <c r="U76" s="301"/>
      <c r="V76" s="301"/>
      <c r="W76" s="301"/>
      <c r="X76" s="301"/>
      <c r="Y76" s="301"/>
      <c r="Z76" s="301"/>
      <c r="AA76" s="301"/>
      <c r="AB76" s="301"/>
      <c r="AC76" s="301"/>
      <c r="AD76" s="301"/>
      <c r="AE76" s="301"/>
      <c r="AF76" s="301"/>
      <c r="AG76" s="301"/>
      <c r="AH76" s="301"/>
      <c r="AI76" s="301"/>
      <c r="AJ76" s="301"/>
      <c r="AK76" s="301"/>
      <c r="AL76" s="301"/>
      <c r="AM76" s="308"/>
      <c r="AN76" s="1123"/>
      <c r="AO76" s="1123"/>
      <c r="AP76" s="1123"/>
      <c r="AQ76" s="1123"/>
      <c r="AR76" s="1123"/>
      <c r="AS76" s="1123"/>
      <c r="AT76" s="1123"/>
      <c r="AU76" s="1123"/>
      <c r="AV76" s="1123"/>
      <c r="AW76" s="1123"/>
      <c r="AX76" s="1123"/>
      <c r="AY76" s="1123"/>
      <c r="AZ76" s="1123"/>
      <c r="BA76" s="1123"/>
      <c r="BB76" s="1123"/>
      <c r="BC76" s="1123"/>
      <c r="BD76" s="1123"/>
      <c r="BE76" s="1123"/>
      <c r="BF76" s="1123"/>
      <c r="BG76" s="1123"/>
      <c r="BH76" s="1123"/>
      <c r="BI76" s="1123"/>
      <c r="BJ76" s="1123"/>
      <c r="BK76" s="1123"/>
      <c r="BL76" s="1123"/>
      <c r="BM76" s="1123"/>
      <c r="BN76" s="1123"/>
      <c r="BO76" s="1123"/>
      <c r="BP76" s="1124"/>
      <c r="BQ76" s="1124"/>
      <c r="BR76" s="1124"/>
      <c r="BS76" s="1124"/>
      <c r="BT76" s="1124"/>
      <c r="BU76" s="1124"/>
      <c r="BV76" s="1124"/>
      <c r="BW76" s="1124"/>
      <c r="BX76" s="1124"/>
      <c r="BY76" s="1124"/>
      <c r="BZ76" s="1124"/>
      <c r="CA76" s="1124"/>
      <c r="CB76" s="1124"/>
      <c r="CC76" s="1124"/>
      <c r="CD76" s="1124"/>
      <c r="CE76" s="1124"/>
      <c r="CF76" s="1124"/>
      <c r="CG76" s="1124"/>
      <c r="CH76" s="1124"/>
      <c r="CI76" s="1124"/>
      <c r="CJ76" s="1124"/>
      <c r="CK76" s="1124"/>
      <c r="CL76" s="1124"/>
      <c r="CM76" s="1124"/>
      <c r="CN76" s="1124"/>
      <c r="CO76" s="1124"/>
      <c r="CP76" s="1124"/>
      <c r="CQ76" s="1124"/>
      <c r="CR76" s="1124"/>
      <c r="CS76" s="1124"/>
      <c r="CT76" s="1124"/>
      <c r="CU76" s="1124"/>
      <c r="CV76" s="1124"/>
      <c r="CW76" s="1124"/>
      <c r="CX76" s="1124"/>
      <c r="CY76" s="1124"/>
      <c r="CZ76" s="1124"/>
      <c r="DA76" s="1124"/>
      <c r="DB76" s="1124"/>
      <c r="DC76" s="1124"/>
      <c r="DE76" s="302"/>
    </row>
    <row r="77" spans="2:109" s="303" customFormat="1" ht="13.5" x14ac:dyDescent="0.15">
      <c r="B77" s="302"/>
      <c r="C77" s="301"/>
      <c r="D77" s="301"/>
      <c r="E77" s="301"/>
      <c r="F77" s="301"/>
      <c r="G77" s="1115"/>
      <c r="H77" s="1115"/>
      <c r="I77" s="1115"/>
      <c r="J77" s="1115"/>
      <c r="K77" s="1126"/>
      <c r="L77" s="1126"/>
      <c r="M77" s="1126"/>
      <c r="N77" s="1126"/>
      <c r="O77" s="301"/>
      <c r="P77" s="301"/>
      <c r="Q77" s="301"/>
      <c r="R77" s="301"/>
      <c r="S77" s="301"/>
      <c r="T77" s="301"/>
      <c r="U77" s="301"/>
      <c r="V77" s="301"/>
      <c r="W77" s="301"/>
      <c r="X77" s="301"/>
      <c r="Y77" s="301"/>
      <c r="Z77" s="301"/>
      <c r="AA77" s="301"/>
      <c r="AB77" s="301"/>
      <c r="AC77" s="301"/>
      <c r="AD77" s="301"/>
      <c r="AE77" s="301"/>
      <c r="AF77" s="301"/>
      <c r="AG77" s="301"/>
      <c r="AH77" s="301"/>
      <c r="AI77" s="301"/>
      <c r="AJ77" s="301"/>
      <c r="AK77" s="301"/>
      <c r="AL77" s="301"/>
      <c r="AM77" s="301"/>
      <c r="AN77" s="1119" t="s">
        <v>540</v>
      </c>
      <c r="AO77" s="1119"/>
      <c r="AP77" s="1119"/>
      <c r="AQ77" s="1119"/>
      <c r="AR77" s="1119"/>
      <c r="AS77" s="1119"/>
      <c r="AT77" s="1119"/>
      <c r="AU77" s="1119"/>
      <c r="AV77" s="1119"/>
      <c r="AW77" s="1119"/>
      <c r="AX77" s="1119"/>
      <c r="AY77" s="1119"/>
      <c r="AZ77" s="1119"/>
      <c r="BA77" s="1119"/>
      <c r="BB77" s="1123" t="s">
        <v>539</v>
      </c>
      <c r="BC77" s="1123"/>
      <c r="BD77" s="1123"/>
      <c r="BE77" s="1123"/>
      <c r="BF77" s="1123"/>
      <c r="BG77" s="1123"/>
      <c r="BH77" s="1123"/>
      <c r="BI77" s="1123"/>
      <c r="BJ77" s="1123"/>
      <c r="BK77" s="1123"/>
      <c r="BL77" s="1123"/>
      <c r="BM77" s="1123"/>
      <c r="BN77" s="1123"/>
      <c r="BO77" s="1123"/>
      <c r="BP77" s="1124">
        <v>0</v>
      </c>
      <c r="BQ77" s="1124"/>
      <c r="BR77" s="1124"/>
      <c r="BS77" s="1124"/>
      <c r="BT77" s="1124"/>
      <c r="BU77" s="1124"/>
      <c r="BV77" s="1124"/>
      <c r="BW77" s="1124"/>
      <c r="BX77" s="1124">
        <v>0</v>
      </c>
      <c r="BY77" s="1124"/>
      <c r="BZ77" s="1124"/>
      <c r="CA77" s="1124"/>
      <c r="CB77" s="1124"/>
      <c r="CC77" s="1124"/>
      <c r="CD77" s="1124"/>
      <c r="CE77" s="1124"/>
      <c r="CF77" s="1124">
        <v>0</v>
      </c>
      <c r="CG77" s="1124"/>
      <c r="CH77" s="1124"/>
      <c r="CI77" s="1124"/>
      <c r="CJ77" s="1124"/>
      <c r="CK77" s="1124"/>
      <c r="CL77" s="1124"/>
      <c r="CM77" s="1124"/>
      <c r="CN77" s="1124">
        <v>0</v>
      </c>
      <c r="CO77" s="1124"/>
      <c r="CP77" s="1124"/>
      <c r="CQ77" s="1124"/>
      <c r="CR77" s="1124"/>
      <c r="CS77" s="1124"/>
      <c r="CT77" s="1124"/>
      <c r="CU77" s="1124"/>
      <c r="CV77" s="1124">
        <v>0</v>
      </c>
      <c r="CW77" s="1124"/>
      <c r="CX77" s="1124"/>
      <c r="CY77" s="1124"/>
      <c r="CZ77" s="1124"/>
      <c r="DA77" s="1124"/>
      <c r="DB77" s="1124"/>
      <c r="DC77" s="1124"/>
      <c r="DE77" s="302"/>
    </row>
    <row r="78" spans="2:109" s="303" customFormat="1" ht="13.5" x14ac:dyDescent="0.15">
      <c r="B78" s="302"/>
      <c r="C78" s="301"/>
      <c r="D78" s="301"/>
      <c r="E78" s="301"/>
      <c r="F78" s="301"/>
      <c r="G78" s="1115"/>
      <c r="H78" s="1115"/>
      <c r="I78" s="1115"/>
      <c r="J78" s="1115"/>
      <c r="K78" s="1126"/>
      <c r="L78" s="1126"/>
      <c r="M78" s="1126"/>
      <c r="N78" s="1126"/>
      <c r="O78" s="301"/>
      <c r="P78" s="301"/>
      <c r="Q78" s="301"/>
      <c r="R78" s="301"/>
      <c r="S78" s="301"/>
      <c r="T78" s="301"/>
      <c r="U78" s="301"/>
      <c r="V78" s="301"/>
      <c r="W78" s="301"/>
      <c r="X78" s="301"/>
      <c r="Y78" s="301"/>
      <c r="Z78" s="301"/>
      <c r="AA78" s="301"/>
      <c r="AB78" s="301"/>
      <c r="AC78" s="301"/>
      <c r="AD78" s="301"/>
      <c r="AE78" s="301"/>
      <c r="AF78" s="301"/>
      <c r="AG78" s="301"/>
      <c r="AH78" s="301"/>
      <c r="AI78" s="301"/>
      <c r="AJ78" s="301"/>
      <c r="AK78" s="301"/>
      <c r="AL78" s="301"/>
      <c r="AM78" s="301"/>
      <c r="AN78" s="1119"/>
      <c r="AO78" s="1119"/>
      <c r="AP78" s="1119"/>
      <c r="AQ78" s="1119"/>
      <c r="AR78" s="1119"/>
      <c r="AS78" s="1119"/>
      <c r="AT78" s="1119"/>
      <c r="AU78" s="1119"/>
      <c r="AV78" s="1119"/>
      <c r="AW78" s="1119"/>
      <c r="AX78" s="1119"/>
      <c r="AY78" s="1119"/>
      <c r="AZ78" s="1119"/>
      <c r="BA78" s="1119"/>
      <c r="BB78" s="1123"/>
      <c r="BC78" s="1123"/>
      <c r="BD78" s="1123"/>
      <c r="BE78" s="1123"/>
      <c r="BF78" s="1123"/>
      <c r="BG78" s="1123"/>
      <c r="BH78" s="1123"/>
      <c r="BI78" s="1123"/>
      <c r="BJ78" s="1123"/>
      <c r="BK78" s="1123"/>
      <c r="BL78" s="1123"/>
      <c r="BM78" s="1123"/>
      <c r="BN78" s="1123"/>
      <c r="BO78" s="1123"/>
      <c r="BP78" s="1124"/>
      <c r="BQ78" s="1124"/>
      <c r="BR78" s="1124"/>
      <c r="BS78" s="1124"/>
      <c r="BT78" s="1124"/>
      <c r="BU78" s="1124"/>
      <c r="BV78" s="1124"/>
      <c r="BW78" s="1124"/>
      <c r="BX78" s="1124"/>
      <c r="BY78" s="1124"/>
      <c r="BZ78" s="1124"/>
      <c r="CA78" s="1124"/>
      <c r="CB78" s="1124"/>
      <c r="CC78" s="1124"/>
      <c r="CD78" s="1124"/>
      <c r="CE78" s="1124"/>
      <c r="CF78" s="1124"/>
      <c r="CG78" s="1124"/>
      <c r="CH78" s="1124"/>
      <c r="CI78" s="1124"/>
      <c r="CJ78" s="1124"/>
      <c r="CK78" s="1124"/>
      <c r="CL78" s="1124"/>
      <c r="CM78" s="1124"/>
      <c r="CN78" s="1124"/>
      <c r="CO78" s="1124"/>
      <c r="CP78" s="1124"/>
      <c r="CQ78" s="1124"/>
      <c r="CR78" s="1124"/>
      <c r="CS78" s="1124"/>
      <c r="CT78" s="1124"/>
      <c r="CU78" s="1124"/>
      <c r="CV78" s="1124"/>
      <c r="CW78" s="1124"/>
      <c r="CX78" s="1124"/>
      <c r="CY78" s="1124"/>
      <c r="CZ78" s="1124"/>
      <c r="DA78" s="1124"/>
      <c r="DB78" s="1124"/>
      <c r="DC78" s="1124"/>
      <c r="DE78" s="302"/>
    </row>
    <row r="79" spans="2:109" s="303" customFormat="1" ht="13.5" x14ac:dyDescent="0.15">
      <c r="B79" s="302"/>
      <c r="C79" s="301"/>
      <c r="D79" s="301"/>
      <c r="E79" s="301"/>
      <c r="F79" s="301"/>
      <c r="G79" s="1115"/>
      <c r="H79" s="1115"/>
      <c r="I79" s="1125"/>
      <c r="J79" s="1125"/>
      <c r="K79" s="1127"/>
      <c r="L79" s="1127"/>
      <c r="M79" s="1127"/>
      <c r="N79" s="1127"/>
      <c r="O79" s="301"/>
      <c r="P79" s="301"/>
      <c r="Q79" s="301"/>
      <c r="R79" s="301"/>
      <c r="S79" s="301"/>
      <c r="T79" s="301"/>
      <c r="U79" s="301"/>
      <c r="V79" s="301"/>
      <c r="W79" s="301"/>
      <c r="X79" s="301"/>
      <c r="Y79" s="301"/>
      <c r="Z79" s="301"/>
      <c r="AA79" s="301"/>
      <c r="AB79" s="301"/>
      <c r="AC79" s="301"/>
      <c r="AD79" s="301"/>
      <c r="AE79" s="301"/>
      <c r="AF79" s="301"/>
      <c r="AG79" s="301"/>
      <c r="AH79" s="301"/>
      <c r="AI79" s="301"/>
      <c r="AJ79" s="301"/>
      <c r="AK79" s="301"/>
      <c r="AL79" s="301"/>
      <c r="AM79" s="301"/>
      <c r="AN79" s="1119"/>
      <c r="AO79" s="1119"/>
      <c r="AP79" s="1119"/>
      <c r="AQ79" s="1119"/>
      <c r="AR79" s="1119"/>
      <c r="AS79" s="1119"/>
      <c r="AT79" s="1119"/>
      <c r="AU79" s="1119"/>
      <c r="AV79" s="1119"/>
      <c r="AW79" s="1119"/>
      <c r="AX79" s="1119"/>
      <c r="AY79" s="1119"/>
      <c r="AZ79" s="1119"/>
      <c r="BA79" s="1119"/>
      <c r="BB79" s="1123" t="s">
        <v>538</v>
      </c>
      <c r="BC79" s="1123"/>
      <c r="BD79" s="1123"/>
      <c r="BE79" s="1123"/>
      <c r="BF79" s="1123"/>
      <c r="BG79" s="1123"/>
      <c r="BH79" s="1123"/>
      <c r="BI79" s="1123"/>
      <c r="BJ79" s="1123"/>
      <c r="BK79" s="1123"/>
      <c r="BL79" s="1123"/>
      <c r="BM79" s="1123"/>
      <c r="BN79" s="1123"/>
      <c r="BO79" s="1123"/>
      <c r="BP79" s="1124">
        <v>8.6</v>
      </c>
      <c r="BQ79" s="1124"/>
      <c r="BR79" s="1124"/>
      <c r="BS79" s="1124"/>
      <c r="BT79" s="1124"/>
      <c r="BU79" s="1124"/>
      <c r="BV79" s="1124"/>
      <c r="BW79" s="1124"/>
      <c r="BX79" s="1124">
        <v>8.6</v>
      </c>
      <c r="BY79" s="1124"/>
      <c r="BZ79" s="1124"/>
      <c r="CA79" s="1124"/>
      <c r="CB79" s="1124"/>
      <c r="CC79" s="1124"/>
      <c r="CD79" s="1124"/>
      <c r="CE79" s="1124"/>
      <c r="CF79" s="1124">
        <v>7.4</v>
      </c>
      <c r="CG79" s="1124"/>
      <c r="CH79" s="1124"/>
      <c r="CI79" s="1124"/>
      <c r="CJ79" s="1124"/>
      <c r="CK79" s="1124"/>
      <c r="CL79" s="1124"/>
      <c r="CM79" s="1124"/>
      <c r="CN79" s="1124">
        <v>7.5</v>
      </c>
      <c r="CO79" s="1124"/>
      <c r="CP79" s="1124"/>
      <c r="CQ79" s="1124"/>
      <c r="CR79" s="1124"/>
      <c r="CS79" s="1124"/>
      <c r="CT79" s="1124"/>
      <c r="CU79" s="1124"/>
      <c r="CV79" s="1124">
        <v>7.5</v>
      </c>
      <c r="CW79" s="1124"/>
      <c r="CX79" s="1124"/>
      <c r="CY79" s="1124"/>
      <c r="CZ79" s="1124"/>
      <c r="DA79" s="1124"/>
      <c r="DB79" s="1124"/>
      <c r="DC79" s="1124"/>
      <c r="DE79" s="302"/>
    </row>
    <row r="80" spans="2:109" s="303" customFormat="1" ht="13.5" x14ac:dyDescent="0.15">
      <c r="B80" s="302"/>
      <c r="C80" s="301"/>
      <c r="D80" s="301"/>
      <c r="E80" s="301"/>
      <c r="F80" s="301"/>
      <c r="G80" s="1115"/>
      <c r="H80" s="1115"/>
      <c r="I80" s="1125"/>
      <c r="J80" s="1125"/>
      <c r="K80" s="1127"/>
      <c r="L80" s="1127"/>
      <c r="M80" s="1127"/>
      <c r="N80" s="1127"/>
      <c r="O80" s="301"/>
      <c r="P80" s="301"/>
      <c r="Q80" s="301"/>
      <c r="R80" s="301"/>
      <c r="S80" s="301"/>
      <c r="T80" s="301"/>
      <c r="U80" s="301"/>
      <c r="V80" s="301"/>
      <c r="W80" s="301"/>
      <c r="X80" s="301"/>
      <c r="Y80" s="301"/>
      <c r="Z80" s="301"/>
      <c r="AA80" s="301"/>
      <c r="AB80" s="301"/>
      <c r="AC80" s="301"/>
      <c r="AD80" s="301"/>
      <c r="AE80" s="301"/>
      <c r="AF80" s="301"/>
      <c r="AG80" s="301"/>
      <c r="AH80" s="301"/>
      <c r="AI80" s="301"/>
      <c r="AJ80" s="301"/>
      <c r="AK80" s="301"/>
      <c r="AL80" s="301"/>
      <c r="AM80" s="301"/>
      <c r="AN80" s="1119"/>
      <c r="AO80" s="1119"/>
      <c r="AP80" s="1119"/>
      <c r="AQ80" s="1119"/>
      <c r="AR80" s="1119"/>
      <c r="AS80" s="1119"/>
      <c r="AT80" s="1119"/>
      <c r="AU80" s="1119"/>
      <c r="AV80" s="1119"/>
      <c r="AW80" s="1119"/>
      <c r="AX80" s="1119"/>
      <c r="AY80" s="1119"/>
      <c r="AZ80" s="1119"/>
      <c r="BA80" s="1119"/>
      <c r="BB80" s="1123"/>
      <c r="BC80" s="1123"/>
      <c r="BD80" s="1123"/>
      <c r="BE80" s="1123"/>
      <c r="BF80" s="1123"/>
      <c r="BG80" s="1123"/>
      <c r="BH80" s="1123"/>
      <c r="BI80" s="1123"/>
      <c r="BJ80" s="1123"/>
      <c r="BK80" s="1123"/>
      <c r="BL80" s="1123"/>
      <c r="BM80" s="1123"/>
      <c r="BN80" s="1123"/>
      <c r="BO80" s="1123"/>
      <c r="BP80" s="1124"/>
      <c r="BQ80" s="1124"/>
      <c r="BR80" s="1124"/>
      <c r="BS80" s="1124"/>
      <c r="BT80" s="1124"/>
      <c r="BU80" s="1124"/>
      <c r="BV80" s="1124"/>
      <c r="BW80" s="1124"/>
      <c r="BX80" s="1124"/>
      <c r="BY80" s="1124"/>
      <c r="BZ80" s="1124"/>
      <c r="CA80" s="1124"/>
      <c r="CB80" s="1124"/>
      <c r="CC80" s="1124"/>
      <c r="CD80" s="1124"/>
      <c r="CE80" s="1124"/>
      <c r="CF80" s="1124"/>
      <c r="CG80" s="1124"/>
      <c r="CH80" s="1124"/>
      <c r="CI80" s="1124"/>
      <c r="CJ80" s="1124"/>
      <c r="CK80" s="1124"/>
      <c r="CL80" s="1124"/>
      <c r="CM80" s="1124"/>
      <c r="CN80" s="1124"/>
      <c r="CO80" s="1124"/>
      <c r="CP80" s="1124"/>
      <c r="CQ80" s="1124"/>
      <c r="CR80" s="1124"/>
      <c r="CS80" s="1124"/>
      <c r="CT80" s="1124"/>
      <c r="CU80" s="1124"/>
      <c r="CV80" s="1124"/>
      <c r="CW80" s="1124"/>
      <c r="CX80" s="1124"/>
      <c r="CY80" s="1124"/>
      <c r="CZ80" s="1124"/>
      <c r="DA80" s="1124"/>
      <c r="DB80" s="1124"/>
      <c r="DC80" s="1124"/>
      <c r="DE80" s="302"/>
    </row>
    <row r="81" spans="2:109" ht="13.5" x14ac:dyDescent="0.15">
      <c r="B81" s="302"/>
    </row>
    <row r="82" spans="2:109" ht="17.25" x14ac:dyDescent="0.15">
      <c r="B82" s="302"/>
      <c r="K82" s="307"/>
      <c r="L82" s="307"/>
      <c r="M82" s="307"/>
      <c r="N82" s="307"/>
      <c r="AQ82" s="307"/>
      <c r="AR82" s="307"/>
      <c r="AS82" s="307"/>
      <c r="AT82" s="307"/>
      <c r="BC82" s="307"/>
      <c r="BD82" s="307"/>
      <c r="BE82" s="307"/>
      <c r="BF82" s="307"/>
      <c r="BO82" s="307"/>
      <c r="BP82" s="307"/>
      <c r="BQ82" s="307"/>
      <c r="BR82" s="307"/>
      <c r="CA82" s="307"/>
      <c r="CB82" s="307"/>
      <c r="CC82" s="307"/>
      <c r="CD82" s="307"/>
      <c r="CM82" s="307"/>
      <c r="CN82" s="307"/>
      <c r="CO82" s="307"/>
      <c r="CP82" s="307"/>
      <c r="CY82" s="307"/>
      <c r="CZ82" s="307"/>
      <c r="DA82" s="307"/>
      <c r="DB82" s="307"/>
      <c r="DC82" s="307"/>
    </row>
    <row r="83" spans="2:109" ht="13.5" x14ac:dyDescent="0.15">
      <c r="B83" s="306"/>
      <c r="C83" s="305"/>
      <c r="D83" s="305"/>
      <c r="E83" s="305"/>
      <c r="F83" s="305"/>
      <c r="G83" s="305"/>
      <c r="H83" s="305"/>
      <c r="I83" s="305"/>
      <c r="J83" s="305"/>
      <c r="K83" s="305"/>
      <c r="L83" s="305"/>
      <c r="M83" s="305"/>
      <c r="N83" s="305"/>
      <c r="O83" s="305"/>
      <c r="P83" s="305"/>
      <c r="Q83" s="305"/>
      <c r="R83" s="305"/>
      <c r="S83" s="305"/>
      <c r="T83" s="305"/>
      <c r="U83" s="305"/>
      <c r="V83" s="305"/>
      <c r="W83" s="305"/>
      <c r="X83" s="305"/>
      <c r="Y83" s="305"/>
      <c r="Z83" s="305"/>
      <c r="AA83" s="305"/>
      <c r="AB83" s="305"/>
      <c r="AC83" s="305"/>
      <c r="AD83" s="305"/>
      <c r="AE83" s="305"/>
      <c r="AF83" s="305"/>
      <c r="AG83" s="305"/>
      <c r="AH83" s="305"/>
      <c r="AI83" s="305"/>
      <c r="AJ83" s="305"/>
      <c r="AK83" s="305"/>
      <c r="AL83" s="305"/>
      <c r="AM83" s="305"/>
      <c r="AN83" s="305"/>
      <c r="AO83" s="305"/>
      <c r="AP83" s="305"/>
      <c r="AQ83" s="305"/>
      <c r="AR83" s="305"/>
      <c r="AS83" s="305"/>
      <c r="AT83" s="305"/>
      <c r="AU83" s="305"/>
      <c r="AV83" s="305"/>
      <c r="AW83" s="305"/>
      <c r="AX83" s="305"/>
      <c r="AY83" s="305"/>
      <c r="AZ83" s="305"/>
      <c r="BA83" s="305"/>
      <c r="BB83" s="305"/>
      <c r="BC83" s="305"/>
      <c r="BD83" s="305"/>
      <c r="BE83" s="305"/>
      <c r="BF83" s="305"/>
      <c r="BG83" s="305"/>
      <c r="BH83" s="305"/>
      <c r="BI83" s="305"/>
      <c r="BJ83" s="305"/>
      <c r="BK83" s="305"/>
      <c r="BL83" s="305"/>
      <c r="BM83" s="305"/>
      <c r="BN83" s="305"/>
      <c r="BO83" s="305"/>
      <c r="BP83" s="305"/>
      <c r="BQ83" s="305"/>
      <c r="BR83" s="305"/>
      <c r="BS83" s="305"/>
      <c r="BT83" s="305"/>
      <c r="BU83" s="305"/>
      <c r="BV83" s="305"/>
      <c r="BW83" s="305"/>
      <c r="BX83" s="305"/>
      <c r="BY83" s="305"/>
      <c r="BZ83" s="305"/>
      <c r="CA83" s="305"/>
      <c r="CB83" s="305"/>
      <c r="CC83" s="305"/>
      <c r="CD83" s="305"/>
      <c r="CE83" s="305"/>
      <c r="CF83" s="305"/>
      <c r="CG83" s="305"/>
      <c r="CH83" s="305"/>
      <c r="CI83" s="305"/>
      <c r="CJ83" s="305"/>
      <c r="CK83" s="305"/>
      <c r="CL83" s="305"/>
      <c r="CM83" s="305"/>
      <c r="CN83" s="305"/>
      <c r="CO83" s="305"/>
      <c r="CP83" s="305"/>
      <c r="CQ83" s="305"/>
      <c r="CR83" s="305"/>
      <c r="CS83" s="305"/>
      <c r="CT83" s="305"/>
      <c r="CU83" s="305"/>
      <c r="CV83" s="305"/>
      <c r="CW83" s="305"/>
      <c r="CX83" s="305"/>
      <c r="CY83" s="305"/>
      <c r="CZ83" s="305"/>
      <c r="DA83" s="305"/>
      <c r="DB83" s="305"/>
      <c r="DC83" s="305"/>
      <c r="DD83" s="304"/>
    </row>
    <row r="84" spans="2:109" ht="13.5" x14ac:dyDescent="0.15">
      <c r="DD84" s="301"/>
      <c r="DE84" s="301"/>
    </row>
    <row r="85" spans="2:109" ht="13.5" x14ac:dyDescent="0.15">
      <c r="DD85" s="301"/>
      <c r="DE85" s="301"/>
    </row>
  </sheetData>
  <sheetProtection algorithmName="SHA-512" hashValue="IeTD9Kv8uJqCn/jonihtE4CbWNQPNzBnnc23VsU5GL28OfRNVnjXSlUkucfBkFomSOFrMEKnQIVTpQjJYjMzmQ==" saltValue="CjKvlWkQOogEyJL1R9nyYw==" spinCount="100000" sheet="1" objects="1" scenarios="1" formatCells="0"/>
  <dataConsolidate/>
  <mergeCells count="112">
    <mergeCell ref="CV77:DC78"/>
    <mergeCell ref="I79:J80"/>
    <mergeCell ref="K79:K80"/>
    <mergeCell ref="L79:L80"/>
    <mergeCell ref="M79:M80"/>
    <mergeCell ref="N79:N80"/>
    <mergeCell ref="BB79:BO80"/>
    <mergeCell ref="N75:N76"/>
    <mergeCell ref="BB75:BO76"/>
    <mergeCell ref="CV75:DC76"/>
    <mergeCell ref="G77:H80"/>
    <mergeCell ref="I77:J78"/>
    <mergeCell ref="K77:K78"/>
    <mergeCell ref="L77:L78"/>
    <mergeCell ref="M77:M78"/>
    <mergeCell ref="CF77:CM78"/>
    <mergeCell ref="CF79:CM80"/>
    <mergeCell ref="BP75:BW76"/>
    <mergeCell ref="BX75:CE76"/>
    <mergeCell ref="CF75:CM76"/>
    <mergeCell ref="CN75:CU76"/>
    <mergeCell ref="BP79:BW80"/>
    <mergeCell ref="BX79:CE80"/>
    <mergeCell ref="N77:N78"/>
    <mergeCell ref="AN77:BA80"/>
    <mergeCell ref="BB77:BO78"/>
    <mergeCell ref="BP77:BW78"/>
    <mergeCell ref="BX77:CE78"/>
    <mergeCell ref="CN79:CU80"/>
    <mergeCell ref="CV79:DC80"/>
    <mergeCell ref="CN77:CU78"/>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M57:M58"/>
    <mergeCell ref="N57:N58"/>
    <mergeCell ref="BB57:BO58"/>
    <mergeCell ref="BP57:BW58"/>
    <mergeCell ref="BX57:CE58"/>
    <mergeCell ref="CF57:CM58"/>
    <mergeCell ref="CN57:CU58"/>
    <mergeCell ref="CV57:DC58"/>
    <mergeCell ref="AN65:DC69"/>
    <mergeCell ref="L53:L54"/>
    <mergeCell ref="M53:M54"/>
    <mergeCell ref="N53:N54"/>
    <mergeCell ref="BB53:BO54"/>
    <mergeCell ref="BP53:BW54"/>
    <mergeCell ref="BX53:CE54"/>
    <mergeCell ref="CF53:CM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AN43:DC47"/>
    <mergeCell ref="G50:J50"/>
    <mergeCell ref="AN50:BO50"/>
    <mergeCell ref="BP50:BW50"/>
    <mergeCell ref="BX50:CE50"/>
    <mergeCell ref="CF50:CM50"/>
    <mergeCell ref="CN50:CU50"/>
    <mergeCell ref="CV50:DC50"/>
    <mergeCell ref="G51:H54"/>
    <mergeCell ref="I51:J52"/>
    <mergeCell ref="K51:K52"/>
    <mergeCell ref="L51:L52"/>
    <mergeCell ref="M51:M52"/>
    <mergeCell ref="N51:N52"/>
    <mergeCell ref="AN51:BA54"/>
    <mergeCell ref="BB51:BO52"/>
    <mergeCell ref="BP51:BW52"/>
    <mergeCell ref="BX51:CE52"/>
    <mergeCell ref="CF51:CM52"/>
    <mergeCell ref="CN51:CU52"/>
    <mergeCell ref="CN53:CU54"/>
    <mergeCell ref="CV51:DC52"/>
    <mergeCell ref="I53:J54"/>
    <mergeCell ref="K53:K54"/>
  </mergeCells>
  <phoneticPr fontId="43"/>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8D9C34-AEED-4156-AA77-2AE3E3FE1BF7}">
  <sheetPr>
    <pageSetUpPr fitToPage="1"/>
  </sheetPr>
  <dimension ref="A1:DR125"/>
  <sheetViews>
    <sheetView showGridLines="0" zoomScale="70" zoomScaleNormal="70" zoomScaleSheetLayoutView="70" workbookViewId="0">
      <selection activeCell="BJ87" sqref="BJ87"/>
    </sheetView>
  </sheetViews>
  <sheetFormatPr defaultColWidth="0" defaultRowHeight="13.5" customHeight="1" zeroHeight="1" x14ac:dyDescent="0.15"/>
  <cols>
    <col min="1" max="34" width="2.5" style="338" customWidth="1"/>
    <col min="35" max="122" width="2.5" style="334" customWidth="1"/>
    <col min="123" max="16384" width="2.5" style="334" hidden="1"/>
  </cols>
  <sheetData>
    <row r="1" spans="1:34" ht="13.5" customHeight="1" x14ac:dyDescent="0.15">
      <c r="A1" s="334"/>
      <c r="B1" s="334"/>
      <c r="C1" s="334"/>
      <c r="D1" s="334"/>
      <c r="E1" s="334"/>
      <c r="F1" s="334"/>
      <c r="G1" s="334"/>
      <c r="H1" s="334"/>
      <c r="I1" s="334"/>
      <c r="J1" s="334"/>
      <c r="K1" s="334"/>
      <c r="L1" s="334"/>
      <c r="M1" s="334"/>
      <c r="N1" s="334"/>
      <c r="O1" s="334"/>
      <c r="P1" s="334"/>
      <c r="Q1" s="334"/>
      <c r="R1" s="334"/>
      <c r="S1" s="334"/>
      <c r="T1" s="334"/>
      <c r="U1" s="334"/>
      <c r="V1" s="334"/>
      <c r="W1" s="334"/>
      <c r="X1" s="334"/>
      <c r="Y1" s="334"/>
      <c r="Z1" s="334"/>
      <c r="AA1" s="334"/>
      <c r="AB1" s="334"/>
      <c r="AC1" s="334"/>
      <c r="AD1" s="334"/>
      <c r="AE1" s="334"/>
      <c r="AF1" s="334"/>
      <c r="AG1" s="334"/>
      <c r="AH1" s="334"/>
    </row>
    <row r="2" spans="1:34" x14ac:dyDescent="0.15">
      <c r="S2" s="334"/>
      <c r="AH2" s="334"/>
    </row>
    <row r="3" spans="1:34" x14ac:dyDescent="0.15">
      <c r="C3" s="334"/>
      <c r="D3" s="334"/>
      <c r="E3" s="334"/>
      <c r="F3" s="334"/>
      <c r="G3" s="334"/>
      <c r="H3" s="334"/>
      <c r="I3" s="334"/>
      <c r="J3" s="334"/>
      <c r="K3" s="334"/>
      <c r="L3" s="334"/>
      <c r="M3" s="334"/>
      <c r="N3" s="334"/>
      <c r="O3" s="334"/>
      <c r="P3" s="334"/>
      <c r="Q3" s="334"/>
      <c r="R3" s="334"/>
      <c r="S3" s="334"/>
      <c r="U3" s="334"/>
      <c r="V3" s="334"/>
      <c r="W3" s="334"/>
      <c r="X3" s="334"/>
      <c r="Y3" s="334"/>
      <c r="Z3" s="334"/>
      <c r="AA3" s="334"/>
      <c r="AB3" s="334"/>
      <c r="AC3" s="334"/>
      <c r="AD3" s="334"/>
      <c r="AE3" s="334"/>
      <c r="AF3" s="334"/>
      <c r="AG3" s="334"/>
      <c r="AH3" s="334"/>
    </row>
    <row r="4" spans="1:34" x14ac:dyDescent="0.15"/>
    <row r="5" spans="1:34" x14ac:dyDescent="0.15"/>
    <row r="6" spans="1:34" x14ac:dyDescent="0.15"/>
    <row r="7" spans="1:34" x14ac:dyDescent="0.15"/>
    <row r="8" spans="1:34" x14ac:dyDescent="0.15"/>
    <row r="9" spans="1:34" x14ac:dyDescent="0.15">
      <c r="AH9" s="334"/>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334"/>
    </row>
    <row r="18" spans="12:34" x14ac:dyDescent="0.15"/>
    <row r="19" spans="12:34" x14ac:dyDescent="0.15"/>
    <row r="20" spans="12:34" x14ac:dyDescent="0.15">
      <c r="AH20" s="334"/>
    </row>
    <row r="21" spans="12:34" x14ac:dyDescent="0.15">
      <c r="AH21" s="334"/>
    </row>
    <row r="22" spans="12:34" x14ac:dyDescent="0.15"/>
    <row r="23" spans="12:34" x14ac:dyDescent="0.15"/>
    <row r="24" spans="12:34" x14ac:dyDescent="0.15">
      <c r="Q24" s="334"/>
    </row>
    <row r="25" spans="12:34" x14ac:dyDescent="0.15"/>
    <row r="26" spans="12:34" x14ac:dyDescent="0.15"/>
    <row r="27" spans="12:34" x14ac:dyDescent="0.15"/>
    <row r="28" spans="12:34" x14ac:dyDescent="0.15">
      <c r="O28" s="334"/>
      <c r="T28" s="334"/>
      <c r="AH28" s="334"/>
    </row>
    <row r="29" spans="12:34" x14ac:dyDescent="0.15"/>
    <row r="30" spans="12:34" x14ac:dyDescent="0.15"/>
    <row r="31" spans="12:34" x14ac:dyDescent="0.15">
      <c r="Q31" s="334"/>
    </row>
    <row r="32" spans="12:34" x14ac:dyDescent="0.15">
      <c r="L32" s="334"/>
    </row>
    <row r="33" spans="2:34" x14ac:dyDescent="0.15">
      <c r="C33" s="334"/>
      <c r="E33" s="334"/>
      <c r="G33" s="334"/>
      <c r="I33" s="334"/>
      <c r="X33" s="334"/>
    </row>
    <row r="34" spans="2:34" x14ac:dyDescent="0.15">
      <c r="B34" s="334"/>
      <c r="P34" s="334"/>
      <c r="R34" s="334"/>
      <c r="T34" s="334"/>
    </row>
    <row r="35" spans="2:34" x14ac:dyDescent="0.15">
      <c r="D35" s="334"/>
      <c r="W35" s="334"/>
      <c r="AC35" s="334"/>
      <c r="AD35" s="334"/>
      <c r="AE35" s="334"/>
      <c r="AF35" s="334"/>
      <c r="AG35" s="334"/>
      <c r="AH35" s="334"/>
    </row>
    <row r="36" spans="2:34" x14ac:dyDescent="0.15">
      <c r="H36" s="334"/>
      <c r="J36" s="334"/>
      <c r="K36" s="334"/>
      <c r="M36" s="334"/>
      <c r="Y36" s="334"/>
      <c r="Z36" s="334"/>
      <c r="AA36" s="334"/>
      <c r="AB36" s="334"/>
      <c r="AC36" s="334"/>
      <c r="AD36" s="334"/>
      <c r="AE36" s="334"/>
      <c r="AF36" s="334"/>
      <c r="AG36" s="334"/>
      <c r="AH36" s="334"/>
    </row>
    <row r="37" spans="2:34" x14ac:dyDescent="0.15">
      <c r="AH37" s="334"/>
    </row>
    <row r="38" spans="2:34" x14ac:dyDescent="0.15">
      <c r="AG38" s="334"/>
      <c r="AH38" s="334"/>
    </row>
    <row r="39" spans="2:34" x14ac:dyDescent="0.15"/>
    <row r="40" spans="2:34" x14ac:dyDescent="0.15">
      <c r="X40" s="334"/>
    </row>
    <row r="41" spans="2:34" x14ac:dyDescent="0.15">
      <c r="R41" s="334"/>
    </row>
    <row r="42" spans="2:34" x14ac:dyDescent="0.15">
      <c r="W42" s="334"/>
    </row>
    <row r="43" spans="2:34" x14ac:dyDescent="0.15">
      <c r="Y43" s="334"/>
      <c r="Z43" s="334"/>
      <c r="AA43" s="334"/>
      <c r="AB43" s="334"/>
      <c r="AC43" s="334"/>
      <c r="AD43" s="334"/>
      <c r="AE43" s="334"/>
      <c r="AF43" s="334"/>
      <c r="AG43" s="334"/>
      <c r="AH43" s="334"/>
    </row>
    <row r="44" spans="2:34" x14ac:dyDescent="0.15">
      <c r="AH44" s="334"/>
    </row>
    <row r="45" spans="2:34" x14ac:dyDescent="0.15">
      <c r="X45" s="334"/>
    </row>
    <row r="46" spans="2:34" x14ac:dyDescent="0.15"/>
    <row r="47" spans="2:34" x14ac:dyDescent="0.15"/>
    <row r="48" spans="2:34" x14ac:dyDescent="0.15">
      <c r="W48" s="334"/>
      <c r="Y48" s="334"/>
      <c r="Z48" s="334"/>
      <c r="AA48" s="334"/>
      <c r="AB48" s="334"/>
      <c r="AC48" s="334"/>
      <c r="AD48" s="334"/>
      <c r="AE48" s="334"/>
      <c r="AF48" s="334"/>
      <c r="AG48" s="334"/>
      <c r="AH48" s="334"/>
    </row>
    <row r="49" spans="28:34" x14ac:dyDescent="0.15"/>
    <row r="50" spans="28:34" x14ac:dyDescent="0.15">
      <c r="AE50" s="334"/>
      <c r="AF50" s="334"/>
      <c r="AG50" s="334"/>
      <c r="AH50" s="334"/>
    </row>
    <row r="51" spans="28:34" x14ac:dyDescent="0.15">
      <c r="AC51" s="334"/>
      <c r="AD51" s="334"/>
      <c r="AE51" s="334"/>
      <c r="AF51" s="334"/>
      <c r="AG51" s="334"/>
      <c r="AH51" s="334"/>
    </row>
    <row r="52" spans="28:34" x14ac:dyDescent="0.15"/>
    <row r="53" spans="28:34" x14ac:dyDescent="0.15">
      <c r="AF53" s="334"/>
      <c r="AG53" s="334"/>
      <c r="AH53" s="334"/>
    </row>
    <row r="54" spans="28:34" x14ac:dyDescent="0.15">
      <c r="AH54" s="334"/>
    </row>
    <row r="55" spans="28:34" x14ac:dyDescent="0.15"/>
    <row r="56" spans="28:34" x14ac:dyDescent="0.15">
      <c r="AB56" s="334"/>
      <c r="AC56" s="334"/>
      <c r="AD56" s="334"/>
      <c r="AE56" s="334"/>
      <c r="AF56" s="334"/>
      <c r="AG56" s="334"/>
      <c r="AH56" s="334"/>
    </row>
    <row r="57" spans="28:34" x14ac:dyDescent="0.15">
      <c r="AH57" s="334"/>
    </row>
    <row r="58" spans="28:34" x14ac:dyDescent="0.15">
      <c r="AH58" s="334"/>
    </row>
    <row r="59" spans="28:34" x14ac:dyDescent="0.15"/>
    <row r="60" spans="28:34" x14ac:dyDescent="0.15"/>
    <row r="61" spans="28:34" x14ac:dyDescent="0.15"/>
    <row r="62" spans="28:34" x14ac:dyDescent="0.15"/>
    <row r="63" spans="28:34" x14ac:dyDescent="0.15">
      <c r="AH63" s="334"/>
    </row>
    <row r="64" spans="28:34" x14ac:dyDescent="0.15">
      <c r="AG64" s="334"/>
      <c r="AH64" s="334"/>
    </row>
    <row r="65" spans="28:34" x14ac:dyDescent="0.15"/>
    <row r="66" spans="28:34" x14ac:dyDescent="0.15"/>
    <row r="67" spans="28:34" x14ac:dyDescent="0.15"/>
    <row r="68" spans="28:34" x14ac:dyDescent="0.15">
      <c r="AB68" s="334"/>
      <c r="AC68" s="334"/>
      <c r="AD68" s="334"/>
      <c r="AE68" s="334"/>
      <c r="AF68" s="334"/>
      <c r="AG68" s="334"/>
      <c r="AH68" s="334"/>
    </row>
    <row r="69" spans="28:34" x14ac:dyDescent="0.15">
      <c r="AF69" s="334"/>
      <c r="AG69" s="334"/>
      <c r="AH69" s="334"/>
    </row>
    <row r="70" spans="28:34" x14ac:dyDescent="0.15"/>
    <row r="71" spans="28:34" x14ac:dyDescent="0.15"/>
    <row r="72" spans="28:34" x14ac:dyDescent="0.15"/>
    <row r="73" spans="28:34" x14ac:dyDescent="0.15"/>
    <row r="74" spans="28:34" x14ac:dyDescent="0.15"/>
    <row r="75" spans="28:34" x14ac:dyDescent="0.15">
      <c r="AH75" s="334"/>
    </row>
    <row r="76" spans="28:34" x14ac:dyDescent="0.15">
      <c r="AF76" s="334"/>
      <c r="AG76" s="334"/>
      <c r="AH76" s="334"/>
    </row>
    <row r="77" spans="28:34" x14ac:dyDescent="0.15">
      <c r="AG77" s="334"/>
      <c r="AH77" s="334"/>
    </row>
    <row r="78" spans="28:34" x14ac:dyDescent="0.15"/>
    <row r="79" spans="28:34" x14ac:dyDescent="0.15"/>
    <row r="80" spans="28:34" x14ac:dyDescent="0.15"/>
    <row r="81" spans="25:34" x14ac:dyDescent="0.15"/>
    <row r="82" spans="25:34" x14ac:dyDescent="0.15">
      <c r="Y82" s="334"/>
    </row>
    <row r="83" spans="25:34" x14ac:dyDescent="0.15">
      <c r="Y83" s="334"/>
      <c r="Z83" s="334"/>
      <c r="AA83" s="334"/>
      <c r="AB83" s="334"/>
      <c r="AC83" s="334"/>
      <c r="AD83" s="334"/>
      <c r="AE83" s="334"/>
      <c r="AF83" s="334"/>
      <c r="AG83" s="334"/>
      <c r="AH83" s="334"/>
    </row>
    <row r="84" spans="25:34" x14ac:dyDescent="0.15"/>
    <row r="85" spans="25:34" x14ac:dyDescent="0.15"/>
    <row r="86" spans="25:34" x14ac:dyDescent="0.15"/>
    <row r="87" spans="25:34" x14ac:dyDescent="0.15"/>
    <row r="88" spans="25:34" x14ac:dyDescent="0.15">
      <c r="AH88" s="334"/>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334"/>
      <c r="AG94" s="334"/>
      <c r="AH94" s="334"/>
    </row>
    <row r="95" spans="25:34" ht="13.5" customHeight="1" x14ac:dyDescent="0.15">
      <c r="AH95" s="334"/>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334"/>
    </row>
    <row r="102" spans="33:34" ht="13.5" customHeight="1" x14ac:dyDescent="0.15"/>
    <row r="103" spans="33:34" ht="13.5" customHeight="1" x14ac:dyDescent="0.15"/>
    <row r="104" spans="33:34" ht="13.5" customHeight="1" x14ac:dyDescent="0.15">
      <c r="AG104" s="334"/>
      <c r="AH104" s="334"/>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334"/>
    </row>
    <row r="117" spans="34:122" ht="13.5" customHeight="1" x14ac:dyDescent="0.15"/>
    <row r="118" spans="34:122" ht="13.5" customHeight="1" x14ac:dyDescent="0.15"/>
    <row r="119" spans="34:122" ht="13.5" customHeight="1" x14ac:dyDescent="0.15"/>
    <row r="120" spans="34:122" ht="13.5" customHeight="1" x14ac:dyDescent="0.15">
      <c r="AH120" s="334"/>
    </row>
    <row r="121" spans="34:122" ht="13.5" customHeight="1" x14ac:dyDescent="0.15">
      <c r="AH121" s="334"/>
    </row>
    <row r="122" spans="34:122" ht="13.5" customHeight="1" x14ac:dyDescent="0.15"/>
    <row r="123" spans="34:122" ht="13.5" customHeight="1" x14ac:dyDescent="0.15"/>
    <row r="124" spans="34:122" ht="13.5" customHeight="1" x14ac:dyDescent="0.15"/>
    <row r="125" spans="34:122" ht="13.5" customHeight="1" x14ac:dyDescent="0.15">
      <c r="DR125" s="334" t="s">
        <v>549</v>
      </c>
    </row>
  </sheetData>
  <sheetProtection algorithmName="SHA-512" hashValue="9hc8UcoQcyAcociKmHgD8ZBBXgIAhIs15OFfu+P3fZLWLz7t2LK8KxUleb6ib5AvcIOHdCPdgtSPmfVk/SfTDA==" saltValue="WmT2gZtlKIc1K04Za1r9Kg==" spinCount="100000" sheet="1" objects="1" scenarios="1"/>
  <dataConsolidate/>
  <phoneticPr fontId="43"/>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1374F0-8CC9-4AD6-9162-C142B0132642}">
  <sheetPr>
    <pageSetUpPr fitToPage="1"/>
  </sheetPr>
  <dimension ref="A1:DR125"/>
  <sheetViews>
    <sheetView showGridLines="0" tabSelected="1" topLeftCell="A94" zoomScaleNormal="100" zoomScaleSheetLayoutView="55" workbookViewId="0">
      <selection activeCell="CN45" sqref="CN45"/>
    </sheetView>
  </sheetViews>
  <sheetFormatPr defaultColWidth="0" defaultRowHeight="13.5" customHeight="1" zeroHeight="1" x14ac:dyDescent="0.15"/>
  <cols>
    <col min="1" max="34" width="2.5" style="338" customWidth="1"/>
    <col min="35" max="122" width="2.5" style="334" customWidth="1"/>
    <col min="123" max="16384" width="2.5" style="334" hidden="1"/>
  </cols>
  <sheetData>
    <row r="1" spans="2:34" ht="13.5" customHeight="1" x14ac:dyDescent="0.15">
      <c r="B1" s="334"/>
      <c r="C1" s="334"/>
      <c r="D1" s="334"/>
      <c r="E1" s="334"/>
      <c r="F1" s="334"/>
      <c r="G1" s="334"/>
      <c r="H1" s="334"/>
      <c r="I1" s="334"/>
      <c r="J1" s="334"/>
      <c r="K1" s="334"/>
      <c r="L1" s="334"/>
      <c r="M1" s="334"/>
      <c r="N1" s="334"/>
      <c r="O1" s="334"/>
      <c r="P1" s="334"/>
      <c r="Q1" s="334"/>
      <c r="R1" s="334"/>
      <c r="S1" s="334"/>
      <c r="T1" s="334"/>
      <c r="U1" s="334"/>
      <c r="V1" s="334"/>
      <c r="W1" s="334"/>
      <c r="X1" s="334"/>
      <c r="Y1" s="334"/>
      <c r="Z1" s="334"/>
      <c r="AA1" s="334"/>
      <c r="AB1" s="334"/>
      <c r="AC1" s="334"/>
      <c r="AD1" s="334"/>
      <c r="AE1" s="334"/>
      <c r="AF1" s="334"/>
      <c r="AG1" s="334"/>
      <c r="AH1" s="334"/>
    </row>
    <row r="2" spans="2:34" x14ac:dyDescent="0.15">
      <c r="S2" s="334"/>
      <c r="AH2" s="334"/>
    </row>
    <row r="3" spans="2:34" x14ac:dyDescent="0.15">
      <c r="C3" s="334"/>
      <c r="D3" s="334"/>
      <c r="E3" s="334"/>
      <c r="F3" s="334"/>
      <c r="G3" s="334"/>
      <c r="H3" s="334"/>
      <c r="I3" s="334"/>
      <c r="J3" s="334"/>
      <c r="K3" s="334"/>
      <c r="L3" s="334"/>
      <c r="M3" s="334"/>
      <c r="N3" s="334"/>
      <c r="O3" s="334"/>
      <c r="P3" s="334"/>
      <c r="Q3" s="334"/>
      <c r="R3" s="334"/>
      <c r="S3" s="334"/>
      <c r="U3" s="334"/>
      <c r="V3" s="334"/>
      <c r="W3" s="334"/>
      <c r="X3" s="334"/>
      <c r="Y3" s="334"/>
      <c r="Z3" s="334"/>
      <c r="AA3" s="334"/>
      <c r="AB3" s="334"/>
      <c r="AC3" s="334"/>
      <c r="AD3" s="334"/>
      <c r="AE3" s="334"/>
      <c r="AF3" s="334"/>
      <c r="AG3" s="334"/>
      <c r="AH3" s="334"/>
    </row>
    <row r="4" spans="2:34" x14ac:dyDescent="0.15"/>
    <row r="5" spans="2:34" x14ac:dyDescent="0.15"/>
    <row r="6" spans="2:34" x14ac:dyDescent="0.15"/>
    <row r="7" spans="2:34" x14ac:dyDescent="0.15"/>
    <row r="8" spans="2:34" x14ac:dyDescent="0.15"/>
    <row r="9" spans="2:34" x14ac:dyDescent="0.15">
      <c r="AH9" s="334"/>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334"/>
    </row>
    <row r="18" spans="12:34" x14ac:dyDescent="0.15"/>
    <row r="19" spans="12:34" x14ac:dyDescent="0.15"/>
    <row r="20" spans="12:34" x14ac:dyDescent="0.15">
      <c r="AH20" s="334"/>
    </row>
    <row r="21" spans="12:34" x14ac:dyDescent="0.15">
      <c r="AH21" s="334"/>
    </row>
    <row r="22" spans="12:34" x14ac:dyDescent="0.15"/>
    <row r="23" spans="12:34" x14ac:dyDescent="0.15"/>
    <row r="24" spans="12:34" x14ac:dyDescent="0.15">
      <c r="Q24" s="334"/>
    </row>
    <row r="25" spans="12:34" x14ac:dyDescent="0.15"/>
    <row r="26" spans="12:34" x14ac:dyDescent="0.15"/>
    <row r="27" spans="12:34" x14ac:dyDescent="0.15"/>
    <row r="28" spans="12:34" x14ac:dyDescent="0.15">
      <c r="O28" s="334"/>
      <c r="T28" s="334"/>
      <c r="AH28" s="334"/>
    </row>
    <row r="29" spans="12:34" x14ac:dyDescent="0.15"/>
    <row r="30" spans="12:34" x14ac:dyDescent="0.15"/>
    <row r="31" spans="12:34" x14ac:dyDescent="0.15">
      <c r="Q31" s="334"/>
    </row>
    <row r="32" spans="12:34" x14ac:dyDescent="0.15">
      <c r="L32" s="334"/>
    </row>
    <row r="33" spans="2:34" x14ac:dyDescent="0.15">
      <c r="C33" s="334"/>
      <c r="E33" s="334"/>
      <c r="G33" s="334"/>
      <c r="I33" s="334"/>
      <c r="X33" s="334"/>
    </row>
    <row r="34" spans="2:34" x14ac:dyDescent="0.15">
      <c r="B34" s="334"/>
      <c r="P34" s="334"/>
      <c r="R34" s="334"/>
      <c r="T34" s="334"/>
    </row>
    <row r="35" spans="2:34" x14ac:dyDescent="0.15">
      <c r="D35" s="334"/>
      <c r="W35" s="334"/>
      <c r="AC35" s="334"/>
      <c r="AD35" s="334"/>
      <c r="AE35" s="334"/>
      <c r="AF35" s="334"/>
      <c r="AG35" s="334"/>
      <c r="AH35" s="334"/>
    </row>
    <row r="36" spans="2:34" x14ac:dyDescent="0.15">
      <c r="H36" s="334"/>
      <c r="J36" s="334"/>
      <c r="K36" s="334"/>
      <c r="M36" s="334"/>
      <c r="Y36" s="334"/>
      <c r="Z36" s="334"/>
      <c r="AA36" s="334"/>
      <c r="AB36" s="334"/>
      <c r="AC36" s="334"/>
      <c r="AD36" s="334"/>
      <c r="AE36" s="334"/>
      <c r="AF36" s="334"/>
      <c r="AG36" s="334"/>
      <c r="AH36" s="334"/>
    </row>
    <row r="37" spans="2:34" x14ac:dyDescent="0.15">
      <c r="AH37" s="334"/>
    </row>
    <row r="38" spans="2:34" x14ac:dyDescent="0.15">
      <c r="AG38" s="334"/>
      <c r="AH38" s="334"/>
    </row>
    <row r="39" spans="2:34" x14ac:dyDescent="0.15"/>
    <row r="40" spans="2:34" x14ac:dyDescent="0.15">
      <c r="X40" s="334"/>
    </row>
    <row r="41" spans="2:34" x14ac:dyDescent="0.15">
      <c r="R41" s="334"/>
    </row>
    <row r="42" spans="2:34" x14ac:dyDescent="0.15">
      <c r="W42" s="334"/>
    </row>
    <row r="43" spans="2:34" x14ac:dyDescent="0.15">
      <c r="Y43" s="334"/>
      <c r="Z43" s="334"/>
      <c r="AA43" s="334"/>
      <c r="AB43" s="334"/>
      <c r="AC43" s="334"/>
      <c r="AD43" s="334"/>
      <c r="AE43" s="334"/>
      <c r="AF43" s="334"/>
      <c r="AG43" s="334"/>
      <c r="AH43" s="334"/>
    </row>
    <row r="44" spans="2:34" x14ac:dyDescent="0.15">
      <c r="AH44" s="334"/>
    </row>
    <row r="45" spans="2:34" x14ac:dyDescent="0.15">
      <c r="X45" s="334"/>
    </row>
    <row r="46" spans="2:34" x14ac:dyDescent="0.15"/>
    <row r="47" spans="2:34" x14ac:dyDescent="0.15"/>
    <row r="48" spans="2:34" x14ac:dyDescent="0.15">
      <c r="W48" s="334"/>
      <c r="Y48" s="334"/>
      <c r="Z48" s="334"/>
      <c r="AA48" s="334"/>
      <c r="AB48" s="334"/>
      <c r="AC48" s="334"/>
      <c r="AD48" s="334"/>
      <c r="AE48" s="334"/>
      <c r="AF48" s="334"/>
      <c r="AG48" s="334"/>
      <c r="AH48" s="334"/>
    </row>
    <row r="49" spans="28:34" x14ac:dyDescent="0.15"/>
    <row r="50" spans="28:34" x14ac:dyDescent="0.15">
      <c r="AE50" s="334"/>
      <c r="AF50" s="334"/>
      <c r="AG50" s="334"/>
      <c r="AH50" s="334"/>
    </row>
    <row r="51" spans="28:34" x14ac:dyDescent="0.15">
      <c r="AC51" s="334"/>
      <c r="AD51" s="334"/>
      <c r="AE51" s="334"/>
      <c r="AF51" s="334"/>
      <c r="AG51" s="334"/>
      <c r="AH51" s="334"/>
    </row>
    <row r="52" spans="28:34" x14ac:dyDescent="0.15"/>
    <row r="53" spans="28:34" x14ac:dyDescent="0.15">
      <c r="AF53" s="334"/>
      <c r="AG53" s="334"/>
      <c r="AH53" s="334"/>
    </row>
    <row r="54" spans="28:34" x14ac:dyDescent="0.15">
      <c r="AH54" s="334"/>
    </row>
    <row r="55" spans="28:34" x14ac:dyDescent="0.15"/>
    <row r="56" spans="28:34" x14ac:dyDescent="0.15">
      <c r="AB56" s="334"/>
      <c r="AC56" s="334"/>
      <c r="AD56" s="334"/>
      <c r="AE56" s="334"/>
      <c r="AF56" s="334"/>
      <c r="AG56" s="334"/>
      <c r="AH56" s="334"/>
    </row>
    <row r="57" spans="28:34" x14ac:dyDescent="0.15">
      <c r="AH57" s="334"/>
    </row>
    <row r="58" spans="28:34" x14ac:dyDescent="0.15">
      <c r="AH58" s="334"/>
    </row>
    <row r="59" spans="28:34" x14ac:dyDescent="0.15">
      <c r="AG59" s="334"/>
      <c r="AH59" s="334"/>
    </row>
    <row r="60" spans="28:34" x14ac:dyDescent="0.15"/>
    <row r="61" spans="28:34" x14ac:dyDescent="0.15"/>
    <row r="62" spans="28:34" x14ac:dyDescent="0.15"/>
    <row r="63" spans="28:34" x14ac:dyDescent="0.15">
      <c r="AH63" s="334"/>
    </row>
    <row r="64" spans="28:34" x14ac:dyDescent="0.15">
      <c r="AG64" s="334"/>
      <c r="AH64" s="334"/>
    </row>
    <row r="65" spans="28:34" x14ac:dyDescent="0.15"/>
    <row r="66" spans="28:34" x14ac:dyDescent="0.15"/>
    <row r="67" spans="28:34" x14ac:dyDescent="0.15"/>
    <row r="68" spans="28:34" x14ac:dyDescent="0.15">
      <c r="AB68" s="334"/>
      <c r="AC68" s="334"/>
      <c r="AD68" s="334"/>
      <c r="AE68" s="334"/>
      <c r="AF68" s="334"/>
      <c r="AG68" s="334"/>
      <c r="AH68" s="334"/>
    </row>
    <row r="69" spans="28:34" x14ac:dyDescent="0.15">
      <c r="AF69" s="334"/>
      <c r="AG69" s="334"/>
      <c r="AH69" s="334"/>
    </row>
    <row r="70" spans="28:34" x14ac:dyDescent="0.15"/>
    <row r="71" spans="28:34" x14ac:dyDescent="0.15"/>
    <row r="72" spans="28:34" x14ac:dyDescent="0.15"/>
    <row r="73" spans="28:34" x14ac:dyDescent="0.15"/>
    <row r="74" spans="28:34" x14ac:dyDescent="0.15"/>
    <row r="75" spans="28:34" x14ac:dyDescent="0.15">
      <c r="AH75" s="334"/>
    </row>
    <row r="76" spans="28:34" x14ac:dyDescent="0.15">
      <c r="AF76" s="334"/>
      <c r="AG76" s="334"/>
      <c r="AH76" s="334"/>
    </row>
    <row r="77" spans="28:34" x14ac:dyDescent="0.15">
      <c r="AG77" s="334"/>
      <c r="AH77" s="334"/>
    </row>
    <row r="78" spans="28:34" x14ac:dyDescent="0.15"/>
    <row r="79" spans="28:34" x14ac:dyDescent="0.15"/>
    <row r="80" spans="28:34" x14ac:dyDescent="0.15"/>
    <row r="81" spans="25:34" x14ac:dyDescent="0.15"/>
    <row r="82" spans="25:34" x14ac:dyDescent="0.15">
      <c r="Y82" s="334"/>
    </row>
    <row r="83" spans="25:34" x14ac:dyDescent="0.15">
      <c r="Y83" s="334"/>
      <c r="Z83" s="334"/>
      <c r="AA83" s="334"/>
      <c r="AB83" s="334"/>
      <c r="AC83" s="334"/>
      <c r="AD83" s="334"/>
      <c r="AE83" s="334"/>
      <c r="AF83" s="334"/>
      <c r="AG83" s="334"/>
      <c r="AH83" s="334"/>
    </row>
    <row r="84" spans="25:34" x14ac:dyDescent="0.15"/>
    <row r="85" spans="25:34" x14ac:dyDescent="0.15"/>
    <row r="86" spans="25:34" x14ac:dyDescent="0.15"/>
    <row r="87" spans="25:34" x14ac:dyDescent="0.15"/>
    <row r="88" spans="25:34" x14ac:dyDescent="0.15">
      <c r="AH88" s="334"/>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334"/>
      <c r="AG94" s="334"/>
      <c r="AH94" s="334"/>
    </row>
    <row r="95" spans="25:34" ht="13.5" customHeight="1" x14ac:dyDescent="0.15">
      <c r="AH95" s="334"/>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334"/>
    </row>
    <row r="102" spans="33:34" ht="13.5" customHeight="1" x14ac:dyDescent="0.15"/>
    <row r="103" spans="33:34" ht="13.5" customHeight="1" x14ac:dyDescent="0.15"/>
    <row r="104" spans="33:34" ht="13.5" customHeight="1" x14ac:dyDescent="0.15">
      <c r="AG104" s="334"/>
      <c r="AH104" s="334"/>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334"/>
    </row>
    <row r="117" spans="34:122" ht="13.5" customHeight="1" x14ac:dyDescent="0.15"/>
    <row r="118" spans="34:122" ht="13.5" customHeight="1" x14ac:dyDescent="0.15"/>
    <row r="119" spans="34:122" ht="13.5" customHeight="1" x14ac:dyDescent="0.15"/>
    <row r="120" spans="34:122" ht="13.5" customHeight="1" x14ac:dyDescent="0.15">
      <c r="AH120" s="334"/>
    </row>
    <row r="121" spans="34:122" ht="13.5" customHeight="1" x14ac:dyDescent="0.15">
      <c r="AH121" s="334"/>
    </row>
    <row r="122" spans="34:122" ht="13.5" customHeight="1" x14ac:dyDescent="0.15"/>
    <row r="123" spans="34:122" ht="13.5" customHeight="1" x14ac:dyDescent="0.15"/>
    <row r="124" spans="34:122" ht="13.5" customHeight="1" x14ac:dyDescent="0.15"/>
    <row r="125" spans="34:122" ht="13.5" customHeight="1" x14ac:dyDescent="0.15">
      <c r="DR125" s="334" t="s">
        <v>549</v>
      </c>
    </row>
  </sheetData>
  <sheetProtection algorithmName="SHA-512" hashValue="Shu/u5UXtz6seUvJ8icWhNUyvlkMGCEJ2RoQUOvjcXip0cAjs9cEm1nNHmu+BhBVcz2lYRF8eRUINs9mt1gN4A==" saltValue="mMjffIVCWaHV3WdVn6WwJg==" spinCount="100000" sheet="1" objects="1" scenarios="1"/>
  <dataConsolidate/>
  <phoneticPr fontId="43"/>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278" customWidth="1"/>
    <col min="2" max="8" width="13.375" style="278" customWidth="1"/>
    <col min="9" max="16384" width="11.125" style="278"/>
  </cols>
  <sheetData>
    <row r="1" spans="1:8" x14ac:dyDescent="0.15">
      <c r="A1" s="95"/>
      <c r="B1" s="101"/>
      <c r="C1" s="105"/>
      <c r="D1" s="111"/>
      <c r="E1" s="121"/>
      <c r="F1" s="121"/>
      <c r="G1" s="121"/>
      <c r="H1" s="155"/>
    </row>
    <row r="2" spans="1:8" x14ac:dyDescent="0.15">
      <c r="A2" s="96"/>
      <c r="B2" s="102"/>
      <c r="C2" s="285"/>
      <c r="D2" s="112" t="s">
        <v>53</v>
      </c>
      <c r="E2" s="122"/>
      <c r="F2" s="293" t="s">
        <v>520</v>
      </c>
      <c r="G2" s="146"/>
      <c r="H2" s="156"/>
    </row>
    <row r="3" spans="1:8" x14ac:dyDescent="0.15">
      <c r="A3" s="112" t="s">
        <v>498</v>
      </c>
      <c r="B3" s="104"/>
      <c r="C3" s="286"/>
      <c r="D3" s="289">
        <v>87556</v>
      </c>
      <c r="E3" s="291"/>
      <c r="F3" s="294">
        <v>167497</v>
      </c>
      <c r="G3" s="296"/>
      <c r="H3" s="299"/>
    </row>
    <row r="4" spans="1:8" x14ac:dyDescent="0.15">
      <c r="A4" s="97"/>
      <c r="B4" s="103"/>
      <c r="C4" s="287"/>
      <c r="D4" s="290">
        <v>49920</v>
      </c>
      <c r="E4" s="292"/>
      <c r="F4" s="295">
        <v>82571</v>
      </c>
      <c r="G4" s="297"/>
      <c r="H4" s="300"/>
    </row>
    <row r="5" spans="1:8" x14ac:dyDescent="0.15">
      <c r="A5" s="112" t="s">
        <v>519</v>
      </c>
      <c r="B5" s="104"/>
      <c r="C5" s="286"/>
      <c r="D5" s="289">
        <v>55916</v>
      </c>
      <c r="E5" s="291"/>
      <c r="F5" s="294">
        <v>190274</v>
      </c>
      <c r="G5" s="296"/>
      <c r="H5" s="299"/>
    </row>
    <row r="6" spans="1:8" x14ac:dyDescent="0.15">
      <c r="A6" s="97"/>
      <c r="B6" s="103"/>
      <c r="C6" s="287"/>
      <c r="D6" s="290">
        <v>30584</v>
      </c>
      <c r="E6" s="292"/>
      <c r="F6" s="295">
        <v>88584</v>
      </c>
      <c r="G6" s="297"/>
      <c r="H6" s="300"/>
    </row>
    <row r="7" spans="1:8" x14ac:dyDescent="0.15">
      <c r="A7" s="112" t="s">
        <v>474</v>
      </c>
      <c r="B7" s="104"/>
      <c r="C7" s="286"/>
      <c r="D7" s="289">
        <v>118769</v>
      </c>
      <c r="E7" s="291"/>
      <c r="F7" s="294">
        <v>301035</v>
      </c>
      <c r="G7" s="296"/>
      <c r="H7" s="299"/>
    </row>
    <row r="8" spans="1:8" x14ac:dyDescent="0.15">
      <c r="A8" s="97"/>
      <c r="B8" s="103"/>
      <c r="C8" s="287"/>
      <c r="D8" s="290">
        <v>63682</v>
      </c>
      <c r="E8" s="292"/>
      <c r="F8" s="295">
        <v>154376</v>
      </c>
      <c r="G8" s="297"/>
      <c r="H8" s="300"/>
    </row>
    <row r="9" spans="1:8" x14ac:dyDescent="0.15">
      <c r="A9" s="112" t="s">
        <v>314</v>
      </c>
      <c r="B9" s="104"/>
      <c r="C9" s="286"/>
      <c r="D9" s="289">
        <v>79603</v>
      </c>
      <c r="E9" s="291"/>
      <c r="F9" s="294">
        <v>277467</v>
      </c>
      <c r="G9" s="296"/>
      <c r="H9" s="299"/>
    </row>
    <row r="10" spans="1:8" x14ac:dyDescent="0.15">
      <c r="A10" s="97"/>
      <c r="B10" s="103"/>
      <c r="C10" s="287"/>
      <c r="D10" s="290">
        <v>45908</v>
      </c>
      <c r="E10" s="292"/>
      <c r="F10" s="295">
        <v>128378</v>
      </c>
      <c r="G10" s="297"/>
      <c r="H10" s="300"/>
    </row>
    <row r="11" spans="1:8" x14ac:dyDescent="0.15">
      <c r="A11" s="112" t="s">
        <v>133</v>
      </c>
      <c r="B11" s="104"/>
      <c r="C11" s="286"/>
      <c r="D11" s="289">
        <v>81365</v>
      </c>
      <c r="E11" s="291"/>
      <c r="F11" s="294">
        <v>282256</v>
      </c>
      <c r="G11" s="296"/>
      <c r="H11" s="299"/>
    </row>
    <row r="12" spans="1:8" x14ac:dyDescent="0.15">
      <c r="A12" s="97"/>
      <c r="B12" s="103"/>
      <c r="C12" s="288"/>
      <c r="D12" s="290">
        <v>32422</v>
      </c>
      <c r="E12" s="292"/>
      <c r="F12" s="295">
        <v>145453</v>
      </c>
      <c r="G12" s="297"/>
      <c r="H12" s="300"/>
    </row>
    <row r="13" spans="1:8" x14ac:dyDescent="0.15">
      <c r="A13" s="112"/>
      <c r="B13" s="104"/>
      <c r="C13" s="286"/>
      <c r="D13" s="289">
        <v>84642</v>
      </c>
      <c r="E13" s="291"/>
      <c r="F13" s="294">
        <v>243706</v>
      </c>
      <c r="G13" s="298"/>
      <c r="H13" s="299"/>
    </row>
    <row r="14" spans="1:8" x14ac:dyDescent="0.15">
      <c r="A14" s="97"/>
      <c r="B14" s="103"/>
      <c r="C14" s="287"/>
      <c r="D14" s="290">
        <v>44503</v>
      </c>
      <c r="E14" s="292"/>
      <c r="F14" s="295">
        <v>119872</v>
      </c>
      <c r="G14" s="297"/>
      <c r="H14" s="300"/>
    </row>
    <row r="17" spans="1:11" x14ac:dyDescent="0.15">
      <c r="A17" s="278" t="s">
        <v>23</v>
      </c>
    </row>
    <row r="18" spans="1:11" x14ac:dyDescent="0.15">
      <c r="A18" s="279"/>
      <c r="B18" s="279" t="str">
        <f>実質収支比率等に係る経年分析!F$46</f>
        <v>H30</v>
      </c>
      <c r="C18" s="279" t="str">
        <f>実質収支比率等に係る経年分析!G$46</f>
        <v>R01</v>
      </c>
      <c r="D18" s="279" t="str">
        <f>実質収支比率等に係る経年分析!H$46</f>
        <v>R02</v>
      </c>
      <c r="E18" s="279" t="str">
        <f>実質収支比率等に係る経年分析!I$46</f>
        <v>R03</v>
      </c>
      <c r="F18" s="279" t="str">
        <f>実質収支比率等に係る経年分析!J$46</f>
        <v>R04</v>
      </c>
    </row>
    <row r="19" spans="1:11" x14ac:dyDescent="0.15">
      <c r="A19" s="279" t="s">
        <v>84</v>
      </c>
      <c r="B19" s="279">
        <f>ROUND(VALUE(SUBSTITUTE(実質収支比率等に係る経年分析!F$48,"▲","-")),2)</f>
        <v>7.06</v>
      </c>
      <c r="C19" s="279">
        <f>ROUND(VALUE(SUBSTITUTE(実質収支比率等に係る経年分析!G$48,"▲","-")),2)</f>
        <v>8.34</v>
      </c>
      <c r="D19" s="279">
        <f>ROUND(VALUE(SUBSTITUTE(実質収支比率等に係る経年分析!H$48,"▲","-")),2)</f>
        <v>4.91</v>
      </c>
      <c r="E19" s="279">
        <f>ROUND(VALUE(SUBSTITUTE(実質収支比率等に係る経年分析!I$48,"▲","-")),2)</f>
        <v>12.34</v>
      </c>
      <c r="F19" s="279">
        <f>ROUND(VALUE(SUBSTITUTE(実質収支比率等に係る経年分析!J$48,"▲","-")),2)</f>
        <v>12.83</v>
      </c>
    </row>
    <row r="20" spans="1:11" x14ac:dyDescent="0.15">
      <c r="A20" s="279" t="s">
        <v>33</v>
      </c>
      <c r="B20" s="279">
        <f>ROUND(VALUE(SUBSTITUTE(実質収支比率等に係る経年分析!F$47,"▲","-")),2)</f>
        <v>95.65</v>
      </c>
      <c r="C20" s="279">
        <f>ROUND(VALUE(SUBSTITUTE(実質収支比率等に係る経年分析!G$47,"▲","-")),2)</f>
        <v>86.61</v>
      </c>
      <c r="D20" s="279">
        <f>ROUND(VALUE(SUBSTITUTE(実質収支比率等に係る経年分析!H$47,"▲","-")),2)</f>
        <v>81.52</v>
      </c>
      <c r="E20" s="279">
        <f>ROUND(VALUE(SUBSTITUTE(実質収支比率等に係る経年分析!I$47,"▲","-")),2)</f>
        <v>73.569999999999993</v>
      </c>
      <c r="F20" s="279">
        <f>ROUND(VALUE(SUBSTITUTE(実質収支比率等に係る経年分析!J$47,"▲","-")),2)</f>
        <v>87.06</v>
      </c>
    </row>
    <row r="21" spans="1:11" x14ac:dyDescent="0.15">
      <c r="A21" s="279" t="s">
        <v>107</v>
      </c>
      <c r="B21" s="279">
        <f>IF(ISNUMBER(VALUE(SUBSTITUTE(実質収支比率等に係る経年分析!F$49,"▲","-"))),ROUND(VALUE(SUBSTITUTE(実質収支比率等に係る経年分析!F$49,"▲","-")),2),NA())</f>
        <v>-10.43</v>
      </c>
      <c r="C21" s="279">
        <f>IF(ISNUMBER(VALUE(SUBSTITUTE(実質収支比率等に係る経年分析!G$49,"▲","-"))),ROUND(VALUE(SUBSTITUTE(実質収支比率等に係る経年分析!G$49,"▲","-")),2),NA())</f>
        <v>-8.6</v>
      </c>
      <c r="D21" s="279">
        <f>IF(ISNUMBER(VALUE(SUBSTITUTE(実質収支比率等に係る経年分析!H$49,"▲","-"))),ROUND(VALUE(SUBSTITUTE(実質収支比率等に係る経年分析!H$49,"▲","-")),2),NA())</f>
        <v>-5.03</v>
      </c>
      <c r="E21" s="279">
        <f>IF(ISNUMBER(VALUE(SUBSTITUTE(実質収支比率等に係る経年分析!I$49,"▲","-"))),ROUND(VALUE(SUBSTITUTE(実質収支比率等に係る経年分析!I$49,"▲","-")),2),NA())</f>
        <v>7.94</v>
      </c>
      <c r="F21" s="279">
        <f>IF(ISNUMBER(VALUE(SUBSTITUTE(実質収支比率等に係る経年分析!J$49,"▲","-"))),ROUND(VALUE(SUBSTITUTE(実質収支比率等に係る経年分析!J$49,"▲","-")),2),NA())</f>
        <v>6.16</v>
      </c>
    </row>
    <row r="24" spans="1:11" x14ac:dyDescent="0.15">
      <c r="A24" s="278" t="s">
        <v>95</v>
      </c>
    </row>
    <row r="25" spans="1:11" x14ac:dyDescent="0.15">
      <c r="A25" s="280"/>
      <c r="B25" s="280" t="str">
        <f>連結実質赤字比率に係る赤字・黒字の構成分析!F$33</f>
        <v>H30</v>
      </c>
      <c r="C25" s="280"/>
      <c r="D25" s="280" t="str">
        <f>連結実質赤字比率に係る赤字・黒字の構成分析!G$33</f>
        <v>R01</v>
      </c>
      <c r="E25" s="280"/>
      <c r="F25" s="280" t="str">
        <f>連結実質赤字比率に係る赤字・黒字の構成分析!H$33</f>
        <v>R02</v>
      </c>
      <c r="G25" s="280"/>
      <c r="H25" s="280" t="str">
        <f>連結実質赤字比率に係る赤字・黒字の構成分析!I$33</f>
        <v>R03</v>
      </c>
      <c r="I25" s="280"/>
      <c r="J25" s="280" t="str">
        <f>連結実質赤字比率に係る赤字・黒字の構成分析!J$33</f>
        <v>R04</v>
      </c>
      <c r="K25" s="280"/>
    </row>
    <row r="26" spans="1:11" x14ac:dyDescent="0.15">
      <c r="A26" s="280"/>
      <c r="B26" s="280" t="s">
        <v>108</v>
      </c>
      <c r="C26" s="280" t="s">
        <v>70</v>
      </c>
      <c r="D26" s="280" t="s">
        <v>108</v>
      </c>
      <c r="E26" s="280" t="s">
        <v>70</v>
      </c>
      <c r="F26" s="280" t="s">
        <v>108</v>
      </c>
      <c r="G26" s="280" t="s">
        <v>70</v>
      </c>
      <c r="H26" s="280" t="s">
        <v>108</v>
      </c>
      <c r="I26" s="280" t="s">
        <v>70</v>
      </c>
      <c r="J26" s="280" t="s">
        <v>108</v>
      </c>
      <c r="K26" s="280" t="s">
        <v>70</v>
      </c>
    </row>
    <row r="27" spans="1:11" x14ac:dyDescent="0.15">
      <c r="A27" s="280" t="str">
        <f>IF(連結実質赤字比率に係る赤字・黒字の構成分析!C$43="",NA(),連結実質赤字比率に係る赤字・黒字の構成分析!C$43)</f>
        <v>その他会計（黒字）</v>
      </c>
      <c r="B27" s="280" t="e">
        <f>IF(ROUND(VALUE(SUBSTITUTE(連結実質赤字比率に係る赤字・黒字の構成分析!F$43,"▲","-")),2)&lt;0,ABS(ROUND(VALUE(SUBSTITUTE(連結実質赤字比率に係る赤字・黒字の構成分析!F$43,"▲","-")),2)),NA())</f>
        <v>#N/A</v>
      </c>
      <c r="C27" s="280">
        <f>IF(ROUND(VALUE(SUBSTITUTE(連結実質赤字比率に係る赤字・黒字の構成分析!F$43,"▲","-")),2)&gt;=0,ABS(ROUND(VALUE(SUBSTITUTE(連結実質赤字比率に係る赤字・黒字の構成分析!F$43,"▲","-")),2)),NA())</f>
        <v>0</v>
      </c>
      <c r="D27" s="280" t="e">
        <f>IF(ROUND(VALUE(SUBSTITUTE(連結実質赤字比率に係る赤字・黒字の構成分析!G$43,"▲","-")),2)&lt;0,ABS(ROUND(VALUE(SUBSTITUTE(連結実質赤字比率に係る赤字・黒字の構成分析!G$43,"▲","-")),2)),NA())</f>
        <v>#N/A</v>
      </c>
      <c r="E27" s="280">
        <f>IF(ROUND(VALUE(SUBSTITUTE(連結実質赤字比率に係る赤字・黒字の構成分析!G$43,"▲","-")),2)&gt;=0,ABS(ROUND(VALUE(SUBSTITUTE(連結実質赤字比率に係る赤字・黒字の構成分析!G$43,"▲","-")),2)),NA())</f>
        <v>0.1</v>
      </c>
      <c r="F27" s="280" t="e">
        <f>IF(ROUND(VALUE(SUBSTITUTE(連結実質赤字比率に係る赤字・黒字の構成分析!H$43,"▲","-")),2)&lt;0,ABS(ROUND(VALUE(SUBSTITUTE(連結実質赤字比率に係る赤字・黒字の構成分析!H$43,"▲","-")),2)),NA())</f>
        <v>#N/A</v>
      </c>
      <c r="G27" s="280">
        <f>IF(ROUND(VALUE(SUBSTITUTE(連結実質赤字比率に係る赤字・黒字の構成分析!H$43,"▲","-")),2)&gt;=0,ABS(ROUND(VALUE(SUBSTITUTE(連結実質赤字比率に係る赤字・黒字の構成分析!H$43,"▲","-")),2)),NA())</f>
        <v>0</v>
      </c>
      <c r="H27" s="280" t="e">
        <f>IF(ROUND(VALUE(SUBSTITUTE(連結実質赤字比率に係る赤字・黒字の構成分析!I$43,"▲","-")),2)&lt;0,ABS(ROUND(VALUE(SUBSTITUTE(連結実質赤字比率に係る赤字・黒字の構成分析!I$43,"▲","-")),2)),NA())</f>
        <v>#N/A</v>
      </c>
      <c r="I27" s="280">
        <f>IF(ROUND(VALUE(SUBSTITUTE(連結実質赤字比率に係る赤字・黒字の構成分析!I$43,"▲","-")),2)&gt;=0,ABS(ROUND(VALUE(SUBSTITUTE(連結実質赤字比率に係る赤字・黒字の構成分析!I$43,"▲","-")),2)),NA())</f>
        <v>0</v>
      </c>
      <c r="J27" s="280" t="e">
        <f>IF(ROUND(VALUE(SUBSTITUTE(連結実質赤字比率に係る赤字・黒字の構成分析!J$43,"▲","-")),2)&lt;0,ABS(ROUND(VALUE(SUBSTITUTE(連結実質赤字比率に係る赤字・黒字の構成分析!J$43,"▲","-")),2)),NA())</f>
        <v>#N/A</v>
      </c>
      <c r="K27" s="280">
        <f>IF(ROUND(VALUE(SUBSTITUTE(連結実質赤字比率に係る赤字・黒字の構成分析!J$43,"▲","-")),2)&gt;=0,ABS(ROUND(VALUE(SUBSTITUTE(連結実質赤字比率に係る赤字・黒字の構成分析!J$43,"▲","-")),2)),NA())</f>
        <v>0</v>
      </c>
    </row>
    <row r="28" spans="1:11" x14ac:dyDescent="0.15">
      <c r="A28" s="280" t="str">
        <f>IF(連結実質赤字比率に係る赤字・黒字の構成分析!C$42="",NA(),連結実質赤字比率に係る赤字・黒字の構成分析!C$42)</f>
        <v>その他会計（赤字）</v>
      </c>
      <c r="B28" s="280" t="e">
        <f>IF(ROUND(VALUE(SUBSTITUTE(連結実質赤字比率に係る赤字・黒字の構成分析!F$42,"▲","-")),2)&lt;0,ABS(ROUND(VALUE(SUBSTITUTE(連結実質赤字比率に係る赤字・黒字の構成分析!F$42,"▲","-")),2)),NA())</f>
        <v>#VALUE!</v>
      </c>
      <c r="C28" s="280" t="e">
        <f>IF(ROUND(VALUE(SUBSTITUTE(連結実質赤字比率に係る赤字・黒字の構成分析!F$42,"▲","-")),2)&gt;=0,ABS(ROUND(VALUE(SUBSTITUTE(連結実質赤字比率に係る赤字・黒字の構成分析!F$42,"▲","-")),2)),NA())</f>
        <v>#VALUE!</v>
      </c>
      <c r="D28" s="280" t="e">
        <f>IF(ROUND(VALUE(SUBSTITUTE(連結実質赤字比率に係る赤字・黒字の構成分析!G$42,"▲","-")),2)&lt;0,ABS(ROUND(VALUE(SUBSTITUTE(連結実質赤字比率に係る赤字・黒字の構成分析!G$42,"▲","-")),2)),NA())</f>
        <v>#VALUE!</v>
      </c>
      <c r="E28" s="280" t="e">
        <f>IF(ROUND(VALUE(SUBSTITUTE(連結実質赤字比率に係る赤字・黒字の構成分析!G$42,"▲","-")),2)&gt;=0,ABS(ROUND(VALUE(SUBSTITUTE(連結実質赤字比率に係る赤字・黒字の構成分析!G$42,"▲","-")),2)),NA())</f>
        <v>#VALUE!</v>
      </c>
      <c r="F28" s="280" t="e">
        <f>IF(ROUND(VALUE(SUBSTITUTE(連結実質赤字比率に係る赤字・黒字の構成分析!H$42,"▲","-")),2)&lt;0,ABS(ROUND(VALUE(SUBSTITUTE(連結実質赤字比率に係る赤字・黒字の構成分析!H$42,"▲","-")),2)),NA())</f>
        <v>#VALUE!</v>
      </c>
      <c r="G28" s="280" t="e">
        <f>IF(ROUND(VALUE(SUBSTITUTE(連結実質赤字比率に係る赤字・黒字の構成分析!H$42,"▲","-")),2)&gt;=0,ABS(ROUND(VALUE(SUBSTITUTE(連結実質赤字比率に係る赤字・黒字の構成分析!H$42,"▲","-")),2)),NA())</f>
        <v>#VALUE!</v>
      </c>
      <c r="H28" s="280" t="e">
        <f>IF(ROUND(VALUE(SUBSTITUTE(連結実質赤字比率に係る赤字・黒字の構成分析!I$42,"▲","-")),2)&lt;0,ABS(ROUND(VALUE(SUBSTITUTE(連結実質赤字比率に係る赤字・黒字の構成分析!I$42,"▲","-")),2)),NA())</f>
        <v>#VALUE!</v>
      </c>
      <c r="I28" s="280" t="e">
        <f>IF(ROUND(VALUE(SUBSTITUTE(連結実質赤字比率に係る赤字・黒字の構成分析!I$42,"▲","-")),2)&gt;=0,ABS(ROUND(VALUE(SUBSTITUTE(連結実質赤字比率に係る赤字・黒字の構成分析!I$42,"▲","-")),2)),NA())</f>
        <v>#VALUE!</v>
      </c>
      <c r="J28" s="280" t="e">
        <f>IF(ROUND(VALUE(SUBSTITUTE(連結実質赤字比率に係る赤字・黒字の構成分析!J$42,"▲","-")),2)&lt;0,ABS(ROUND(VALUE(SUBSTITUTE(連結実質赤字比率に係る赤字・黒字の構成分析!J$42,"▲","-")),2)),NA())</f>
        <v>#VALUE!</v>
      </c>
      <c r="K28" s="280" t="e">
        <f>IF(ROUND(VALUE(SUBSTITUTE(連結実質赤字比率に係る赤字・黒字の構成分析!J$42,"▲","-")),2)&gt;=0,ABS(ROUND(VALUE(SUBSTITUTE(連結実質赤字比率に係る赤字・黒字の構成分析!J$42,"▲","-")),2)),NA())</f>
        <v>#VALUE!</v>
      </c>
    </row>
    <row r="29" spans="1:11" x14ac:dyDescent="0.15">
      <c r="A29" s="280" t="str">
        <f>IF(連結実質赤字比率に係る赤字・黒字の構成分析!C$41="",NA(),連結実質赤字比率に係る赤字・黒字の構成分析!C$41)</f>
        <v>勝浦町農業集落排水事業</v>
      </c>
      <c r="B29" s="280" t="e">
        <f>IF(ROUND(VALUE(SUBSTITUTE(連結実質赤字比率に係る赤字・黒字の構成分析!F$41,"▲","-")),2)&lt;0,ABS(ROUND(VALUE(SUBSTITUTE(連結実質赤字比率に係る赤字・黒字の構成分析!F$41,"▲","-")),2)),NA())</f>
        <v>#N/A</v>
      </c>
      <c r="C29" s="280">
        <f>IF(ROUND(VALUE(SUBSTITUTE(連結実質赤字比率に係る赤字・黒字の構成分析!F$41,"▲","-")),2)&gt;=0,ABS(ROUND(VALUE(SUBSTITUTE(連結実質赤字比率に係る赤字・黒字の構成分析!F$41,"▲","-")),2)),NA())</f>
        <v>0</v>
      </c>
      <c r="D29" s="280" t="e">
        <f>IF(ROUND(VALUE(SUBSTITUTE(連結実質赤字比率に係る赤字・黒字の構成分析!G$41,"▲","-")),2)&lt;0,ABS(ROUND(VALUE(SUBSTITUTE(連結実質赤字比率に係る赤字・黒字の構成分析!G$41,"▲","-")),2)),NA())</f>
        <v>#N/A</v>
      </c>
      <c r="E29" s="280">
        <f>IF(ROUND(VALUE(SUBSTITUTE(連結実質赤字比率に係る赤字・黒字の構成分析!G$41,"▲","-")),2)&gt;=0,ABS(ROUND(VALUE(SUBSTITUTE(連結実質赤字比率に係る赤字・黒字の構成分析!G$41,"▲","-")),2)),NA())</f>
        <v>0</v>
      </c>
      <c r="F29" s="280" t="e">
        <f>IF(ROUND(VALUE(SUBSTITUTE(連結実質赤字比率に係る赤字・黒字の構成分析!H$41,"▲","-")),2)&lt;0,ABS(ROUND(VALUE(SUBSTITUTE(連結実質赤字比率に係る赤字・黒字の構成分析!H$41,"▲","-")),2)),NA())</f>
        <v>#N/A</v>
      </c>
      <c r="G29" s="280">
        <f>IF(ROUND(VALUE(SUBSTITUTE(連結実質赤字比率に係る赤字・黒字の構成分析!H$41,"▲","-")),2)&gt;=0,ABS(ROUND(VALUE(SUBSTITUTE(連結実質赤字比率に係る赤字・黒字の構成分析!H$41,"▲","-")),2)),NA())</f>
        <v>0</v>
      </c>
      <c r="H29" s="280" t="e">
        <f>IF(ROUND(VALUE(SUBSTITUTE(連結実質赤字比率に係る赤字・黒字の構成分析!I$41,"▲","-")),2)&lt;0,ABS(ROUND(VALUE(SUBSTITUTE(連結実質赤字比率に係る赤字・黒字の構成分析!I$41,"▲","-")),2)),NA())</f>
        <v>#N/A</v>
      </c>
      <c r="I29" s="280">
        <f>IF(ROUND(VALUE(SUBSTITUTE(連結実質赤字比率に係る赤字・黒字の構成分析!I$41,"▲","-")),2)&gt;=0,ABS(ROUND(VALUE(SUBSTITUTE(連結実質赤字比率に係る赤字・黒字の構成分析!I$41,"▲","-")),2)),NA())</f>
        <v>0.33</v>
      </c>
      <c r="J29" s="280" t="e">
        <f>IF(ROUND(VALUE(SUBSTITUTE(連結実質赤字比率に係る赤字・黒字の構成分析!J$41,"▲","-")),2)&lt;0,ABS(ROUND(VALUE(SUBSTITUTE(連結実質赤字比率に係る赤字・黒字の構成分析!J$41,"▲","-")),2)),NA())</f>
        <v>#N/A</v>
      </c>
      <c r="K29" s="280">
        <f>IF(ROUND(VALUE(SUBSTITUTE(連結実質赤字比率に係る赤字・黒字の構成分析!J$41,"▲","-")),2)&gt;=0,ABS(ROUND(VALUE(SUBSTITUTE(連結実質赤字比率に係る赤字・黒字の構成分析!J$41,"▲","-")),2)),NA())</f>
        <v>0.01</v>
      </c>
    </row>
    <row r="30" spans="1:11" x14ac:dyDescent="0.15">
      <c r="A30" s="280" t="str">
        <f>IF(連結実質赤字比率に係る赤字・黒字の構成分析!C$40="",NA(),連結実質赤字比率に係る赤字・黒字の構成分析!C$40)</f>
        <v>勝浦町住宅新築資金等貸付特別会計</v>
      </c>
      <c r="B30" s="280" t="e">
        <f>IF(ROUND(VALUE(SUBSTITUTE(連結実質赤字比率に係る赤字・黒字の構成分析!F$40,"▲","-")),2)&lt;0,ABS(ROUND(VALUE(SUBSTITUTE(連結実質赤字比率に係る赤字・黒字の構成分析!F$40,"▲","-")),2)),NA())</f>
        <v>#N/A</v>
      </c>
      <c r="C30" s="280">
        <f>IF(ROUND(VALUE(SUBSTITUTE(連結実質赤字比率に係る赤字・黒字の構成分析!F$40,"▲","-")),2)&gt;=0,ABS(ROUND(VALUE(SUBSTITUTE(連結実質赤字比率に係る赤字・黒字の構成分析!F$40,"▲","-")),2)),NA())</f>
        <v>0.03</v>
      </c>
      <c r="D30" s="280" t="e">
        <f>IF(ROUND(VALUE(SUBSTITUTE(連結実質赤字比率に係る赤字・黒字の構成分析!G$40,"▲","-")),2)&lt;0,ABS(ROUND(VALUE(SUBSTITUTE(連結実質赤字比率に係る赤字・黒字の構成分析!G$40,"▲","-")),2)),NA())</f>
        <v>#N/A</v>
      </c>
      <c r="E30" s="280">
        <f>IF(ROUND(VALUE(SUBSTITUTE(連結実質赤字比率に係る赤字・黒字の構成分析!G$40,"▲","-")),2)&gt;=0,ABS(ROUND(VALUE(SUBSTITUTE(連結実質赤字比率に係る赤字・黒字の構成分析!G$40,"▲","-")),2)),NA())</f>
        <v>0.05</v>
      </c>
      <c r="F30" s="280" t="e">
        <f>IF(ROUND(VALUE(SUBSTITUTE(連結実質赤字比率に係る赤字・黒字の構成分析!H$40,"▲","-")),2)&lt;0,ABS(ROUND(VALUE(SUBSTITUTE(連結実質赤字比率に係る赤字・黒字の構成分析!H$40,"▲","-")),2)),NA())</f>
        <v>#N/A</v>
      </c>
      <c r="G30" s="280">
        <f>IF(ROUND(VALUE(SUBSTITUTE(連結実質赤字比率に係る赤字・黒字の構成分析!H$40,"▲","-")),2)&gt;=0,ABS(ROUND(VALUE(SUBSTITUTE(連結実質赤字比率に係る赤字・黒字の構成分析!H$40,"▲","-")),2)),NA())</f>
        <v>0.05</v>
      </c>
      <c r="H30" s="280" t="e">
        <f>IF(ROUND(VALUE(SUBSTITUTE(連結実質赤字比率に係る赤字・黒字の構成分析!I$40,"▲","-")),2)&lt;0,ABS(ROUND(VALUE(SUBSTITUTE(連結実質赤字比率に係る赤字・黒字の構成分析!I$40,"▲","-")),2)),NA())</f>
        <v>#N/A</v>
      </c>
      <c r="I30" s="280">
        <f>IF(ROUND(VALUE(SUBSTITUTE(連結実質赤字比率に係る赤字・黒字の構成分析!I$40,"▲","-")),2)&gt;=0,ABS(ROUND(VALUE(SUBSTITUTE(連結実質赤字比率に係る赤字・黒字の構成分析!I$40,"▲","-")),2)),NA())</f>
        <v>0.06</v>
      </c>
      <c r="J30" s="280" t="e">
        <f>IF(ROUND(VALUE(SUBSTITUTE(連結実質赤字比率に係る赤字・黒字の構成分析!J$40,"▲","-")),2)&lt;0,ABS(ROUND(VALUE(SUBSTITUTE(連結実質赤字比率に係る赤字・黒字の構成分析!J$40,"▲","-")),2)),NA())</f>
        <v>#N/A</v>
      </c>
      <c r="K30" s="280">
        <f>IF(ROUND(VALUE(SUBSTITUTE(連結実質赤字比率に係る赤字・黒字の構成分析!J$40,"▲","-")),2)&gt;=0,ABS(ROUND(VALUE(SUBSTITUTE(連結実質赤字比率に係る赤字・黒字の構成分析!J$40,"▲","-")),2)),NA())</f>
        <v>0.06</v>
      </c>
    </row>
    <row r="31" spans="1:11" x14ac:dyDescent="0.15">
      <c r="A31" s="280" t="str">
        <f>IF(連結実質赤字比率に係る赤字・黒字の構成分析!C$39="",NA(),連結実質赤字比率に係る赤字・黒字の構成分析!C$39)</f>
        <v>勝浦町物産販売特別会計</v>
      </c>
      <c r="B31" s="280" t="e">
        <f>IF(ROUND(VALUE(SUBSTITUTE(連結実質赤字比率に係る赤字・黒字の構成分析!F$39,"▲","-")),2)&lt;0,ABS(ROUND(VALUE(SUBSTITUTE(連結実質赤字比率に係る赤字・黒字の構成分析!F$39,"▲","-")),2)),NA())</f>
        <v>#N/A</v>
      </c>
      <c r="C31" s="280">
        <f>IF(ROUND(VALUE(SUBSTITUTE(連結実質赤字比率に係る赤字・黒字の構成分析!F$39,"▲","-")),2)&gt;=0,ABS(ROUND(VALUE(SUBSTITUTE(連結実質赤字比率に係る赤字・黒字の構成分析!F$39,"▲","-")),2)),NA())</f>
        <v>0.24</v>
      </c>
      <c r="D31" s="280" t="e">
        <f>IF(ROUND(VALUE(SUBSTITUTE(連結実質赤字比率に係る赤字・黒字の構成分析!G$39,"▲","-")),2)&lt;0,ABS(ROUND(VALUE(SUBSTITUTE(連結実質赤字比率に係る赤字・黒字の構成分析!G$39,"▲","-")),2)),NA())</f>
        <v>#N/A</v>
      </c>
      <c r="E31" s="280">
        <f>IF(ROUND(VALUE(SUBSTITUTE(連結実質赤字比率に係る赤字・黒字の構成分析!G$39,"▲","-")),2)&gt;=0,ABS(ROUND(VALUE(SUBSTITUTE(連結実質赤字比率に係る赤字・黒字の構成分析!G$39,"▲","-")),2)),NA())</f>
        <v>0.13</v>
      </c>
      <c r="F31" s="280" t="e">
        <f>IF(ROUND(VALUE(SUBSTITUTE(連結実質赤字比率に係る赤字・黒字の構成分析!H$39,"▲","-")),2)&lt;0,ABS(ROUND(VALUE(SUBSTITUTE(連結実質赤字比率に係る赤字・黒字の構成分析!H$39,"▲","-")),2)),NA())</f>
        <v>#N/A</v>
      </c>
      <c r="G31" s="280">
        <f>IF(ROUND(VALUE(SUBSTITUTE(連結実質赤字比率に係る赤字・黒字の構成分析!H$39,"▲","-")),2)&gt;=0,ABS(ROUND(VALUE(SUBSTITUTE(連結実質赤字比率に係る赤字・黒字の構成分析!H$39,"▲","-")),2)),NA())</f>
        <v>7.0000000000000007E-2</v>
      </c>
      <c r="H31" s="280" t="e">
        <f>IF(ROUND(VALUE(SUBSTITUTE(連結実質赤字比率に係る赤字・黒字の構成分析!I$39,"▲","-")),2)&lt;0,ABS(ROUND(VALUE(SUBSTITUTE(連結実質赤字比率に係る赤字・黒字の構成分析!I$39,"▲","-")),2)),NA())</f>
        <v>#N/A</v>
      </c>
      <c r="I31" s="280">
        <f>IF(ROUND(VALUE(SUBSTITUTE(連結実質赤字比率に係る赤字・黒字の構成分析!I$39,"▲","-")),2)&gt;=0,ABS(ROUND(VALUE(SUBSTITUTE(連結実質赤字比率に係る赤字・黒字の構成分析!I$39,"▲","-")),2)),NA())</f>
        <v>0.08</v>
      </c>
      <c r="J31" s="280" t="e">
        <f>IF(ROUND(VALUE(SUBSTITUTE(連結実質赤字比率に係る赤字・黒字の構成分析!J$39,"▲","-")),2)&lt;0,ABS(ROUND(VALUE(SUBSTITUTE(連結実質赤字比率に係る赤字・黒字の構成分析!J$39,"▲","-")),2)),NA())</f>
        <v>#N/A</v>
      </c>
      <c r="K31" s="280">
        <f>IF(ROUND(VALUE(SUBSTITUTE(連結実質赤字比率に係る赤字・黒字の構成分析!J$39,"▲","-")),2)&gt;=0,ABS(ROUND(VALUE(SUBSTITUTE(連結実質赤字比率に係る赤字・黒字の構成分析!J$39,"▲","-")),2)),NA())</f>
        <v>0.14000000000000001</v>
      </c>
    </row>
    <row r="32" spans="1:11" x14ac:dyDescent="0.15">
      <c r="A32" s="280" t="str">
        <f>IF(連結実質赤字比率に係る赤字・黒字の構成分析!C$38="",NA(),連結実質赤字比率に係る赤字・黒字の構成分析!C$38)</f>
        <v>勝浦町簡易水道事業会計</v>
      </c>
      <c r="B32" s="280" t="e">
        <f>IF(ROUND(VALUE(SUBSTITUTE(連結実質赤字比率に係る赤字・黒字の構成分析!F$38,"▲","-")),2)&lt;0,ABS(ROUND(VALUE(SUBSTITUTE(連結実質赤字比率に係る赤字・黒字の構成分析!F$38,"▲","-")),2)),NA())</f>
        <v>#N/A</v>
      </c>
      <c r="C32" s="280">
        <f>IF(ROUND(VALUE(SUBSTITUTE(連結実質赤字比率に係る赤字・黒字の構成分析!F$38,"▲","-")),2)&gt;=0,ABS(ROUND(VALUE(SUBSTITUTE(連結実質赤字比率に係る赤字・黒字の構成分析!F$38,"▲","-")),2)),NA())</f>
        <v>0</v>
      </c>
      <c r="D32" s="280" t="e">
        <f>IF(ROUND(VALUE(SUBSTITUTE(連結実質赤字比率に係る赤字・黒字の構成分析!G$38,"▲","-")),2)&lt;0,ABS(ROUND(VALUE(SUBSTITUTE(連結実質赤字比率に係る赤字・黒字の構成分析!G$38,"▲","-")),2)),NA())</f>
        <v>#N/A</v>
      </c>
      <c r="E32" s="280">
        <f>IF(ROUND(VALUE(SUBSTITUTE(連結実質赤字比率に係る赤字・黒字の構成分析!G$38,"▲","-")),2)&gt;=0,ABS(ROUND(VALUE(SUBSTITUTE(連結実質赤字比率に係る赤字・黒字の構成分析!G$38,"▲","-")),2)),NA())</f>
        <v>0</v>
      </c>
      <c r="F32" s="280" t="e">
        <f>IF(ROUND(VALUE(SUBSTITUTE(連結実質赤字比率に係る赤字・黒字の構成分析!H$38,"▲","-")),2)&lt;0,ABS(ROUND(VALUE(SUBSTITUTE(連結実質赤字比率に係る赤字・黒字の構成分析!H$38,"▲","-")),2)),NA())</f>
        <v>#N/A</v>
      </c>
      <c r="G32" s="280">
        <f>IF(ROUND(VALUE(SUBSTITUTE(連結実質赤字比率に係る赤字・黒字の構成分析!H$38,"▲","-")),2)&gt;=0,ABS(ROUND(VALUE(SUBSTITUTE(連結実質赤字比率に係る赤字・黒字の構成分析!H$38,"▲","-")),2)),NA())</f>
        <v>0</v>
      </c>
      <c r="H32" s="280">
        <f>IF(ROUND(VALUE(SUBSTITUTE(連結実質赤字比率に係る赤字・黒字の構成分析!I$38,"▲","-")),2)&lt;0,ABS(ROUND(VALUE(SUBSTITUTE(連結実質赤字比率に係る赤字・黒字の構成分析!I$38,"▲","-")),2)),NA())</f>
        <v>1.42</v>
      </c>
      <c r="I32" s="280" t="e">
        <f>IF(ROUND(VALUE(SUBSTITUTE(連結実質赤字比率に係る赤字・黒字の構成分析!I$38,"▲","-")),2)&gt;=0,ABS(ROUND(VALUE(SUBSTITUTE(連結実質赤字比率に係る赤字・黒字の構成分析!I$38,"▲","-")),2)),NA())</f>
        <v>#N/A</v>
      </c>
      <c r="J32" s="280" t="e">
        <f>IF(ROUND(VALUE(SUBSTITUTE(連結実質赤字比率に係る赤字・黒字の構成分析!J$38,"▲","-")),2)&lt;0,ABS(ROUND(VALUE(SUBSTITUTE(連結実質赤字比率に係る赤字・黒字の構成分析!J$38,"▲","-")),2)),NA())</f>
        <v>#N/A</v>
      </c>
      <c r="K32" s="280">
        <f>IF(ROUND(VALUE(SUBSTITUTE(連結実質赤字比率に係る赤字・黒字の構成分析!J$38,"▲","-")),2)&gt;=0,ABS(ROUND(VALUE(SUBSTITUTE(連結実質赤字比率に係る赤字・黒字の構成分析!J$38,"▲","-")),2)),NA())</f>
        <v>0.33</v>
      </c>
    </row>
    <row r="33" spans="1:16" x14ac:dyDescent="0.15">
      <c r="A33" s="280" t="str">
        <f>IF(連結実質赤字比率に係る赤字・黒字の構成分析!C$37="",NA(),連結実質赤字比率に係る赤字・黒字の構成分析!C$37)</f>
        <v>勝浦町介護保険特別会計</v>
      </c>
      <c r="B33" s="280" t="e">
        <f>IF(ROUND(VALUE(SUBSTITUTE(連結実質赤字比率に係る赤字・黒字の構成分析!F$37,"▲","-")),2)&lt;0,ABS(ROUND(VALUE(SUBSTITUTE(連結実質赤字比率に係る赤字・黒字の構成分析!F$37,"▲","-")),2)),NA())</f>
        <v>#N/A</v>
      </c>
      <c r="C33" s="280">
        <f>IF(ROUND(VALUE(SUBSTITUTE(連結実質赤字比率に係る赤字・黒字の構成分析!F$37,"▲","-")),2)&gt;=0,ABS(ROUND(VALUE(SUBSTITUTE(連結実質赤字比率に係る赤字・黒字の構成分析!F$37,"▲","-")),2)),NA())</f>
        <v>1.4</v>
      </c>
      <c r="D33" s="280" t="e">
        <f>IF(ROUND(VALUE(SUBSTITUTE(連結実質赤字比率に係る赤字・黒字の構成分析!G$37,"▲","-")),2)&lt;0,ABS(ROUND(VALUE(SUBSTITUTE(連結実質赤字比率に係る赤字・黒字の構成分析!G$37,"▲","-")),2)),NA())</f>
        <v>#N/A</v>
      </c>
      <c r="E33" s="280">
        <f>IF(ROUND(VALUE(SUBSTITUTE(連結実質赤字比率に係る赤字・黒字の構成分析!G$37,"▲","-")),2)&gt;=0,ABS(ROUND(VALUE(SUBSTITUTE(連結実質赤字比率に係る赤字・黒字の構成分析!G$37,"▲","-")),2)),NA())</f>
        <v>1.48</v>
      </c>
      <c r="F33" s="280" t="e">
        <f>IF(ROUND(VALUE(SUBSTITUTE(連結実質赤字比率に係る赤字・黒字の構成分析!H$37,"▲","-")),2)&lt;0,ABS(ROUND(VALUE(SUBSTITUTE(連結実質赤字比率に係る赤字・黒字の構成分析!H$37,"▲","-")),2)),NA())</f>
        <v>#N/A</v>
      </c>
      <c r="G33" s="280">
        <f>IF(ROUND(VALUE(SUBSTITUTE(連結実質赤字比率に係る赤字・黒字の構成分析!H$37,"▲","-")),2)&gt;=0,ABS(ROUND(VALUE(SUBSTITUTE(連結実質赤字比率に係る赤字・黒字の構成分析!H$37,"▲","-")),2)),NA())</f>
        <v>1.52</v>
      </c>
      <c r="H33" s="280" t="e">
        <f>IF(ROUND(VALUE(SUBSTITUTE(連結実質赤字比率に係る赤字・黒字の構成分析!I$37,"▲","-")),2)&lt;0,ABS(ROUND(VALUE(SUBSTITUTE(連結実質赤字比率に係る赤字・黒字の構成分析!I$37,"▲","-")),2)),NA())</f>
        <v>#N/A</v>
      </c>
      <c r="I33" s="280">
        <f>IF(ROUND(VALUE(SUBSTITUTE(連結実質赤字比率に係る赤字・黒字の構成分析!I$37,"▲","-")),2)&gt;=0,ABS(ROUND(VALUE(SUBSTITUTE(連結実質赤字比率に係る赤字・黒字の構成分析!I$37,"▲","-")),2)),NA())</f>
        <v>1.43</v>
      </c>
      <c r="J33" s="280" t="e">
        <f>IF(ROUND(VALUE(SUBSTITUTE(連結実質赤字比率に係る赤字・黒字の構成分析!J$37,"▲","-")),2)&lt;0,ABS(ROUND(VALUE(SUBSTITUTE(連結実質赤字比率に係る赤字・黒字の構成分析!J$37,"▲","-")),2)),NA())</f>
        <v>#N/A</v>
      </c>
      <c r="K33" s="280">
        <f>IF(ROUND(VALUE(SUBSTITUTE(連結実質赤字比率に係る赤字・黒字の構成分析!J$37,"▲","-")),2)&gt;=0,ABS(ROUND(VALUE(SUBSTITUTE(連結実質赤字比率に係る赤字・黒字の構成分析!J$37,"▲","-")),2)),NA())</f>
        <v>2.4700000000000002</v>
      </c>
    </row>
    <row r="34" spans="1:16" x14ac:dyDescent="0.15">
      <c r="A34" s="280" t="str">
        <f>IF(連結実質赤字比率に係る赤字・黒字の構成分析!C$36="",NA(),連結実質赤字比率に係る赤字・黒字の構成分析!C$36)</f>
        <v>勝浦町国民健康保険特別会計</v>
      </c>
      <c r="B34" s="280" t="e">
        <f>IF(ROUND(VALUE(SUBSTITUTE(連結実質赤字比率に係る赤字・黒字の構成分析!F$36,"▲","-")),2)&lt;0,ABS(ROUND(VALUE(SUBSTITUTE(連結実質赤字比率に係る赤字・黒字の構成分析!F$36,"▲","-")),2)),NA())</f>
        <v>#N/A</v>
      </c>
      <c r="C34" s="280">
        <f>IF(ROUND(VALUE(SUBSTITUTE(連結実質赤字比率に係る赤字・黒字の構成分析!F$36,"▲","-")),2)&gt;=0,ABS(ROUND(VALUE(SUBSTITUTE(連結実質赤字比率に係る赤字・黒字の構成分析!F$36,"▲","-")),2)),NA())</f>
        <v>7.37</v>
      </c>
      <c r="D34" s="280" t="e">
        <f>IF(ROUND(VALUE(SUBSTITUTE(連結実質赤字比率に係る赤字・黒字の構成分析!G$36,"▲","-")),2)&lt;0,ABS(ROUND(VALUE(SUBSTITUTE(連結実質赤字比率に係る赤字・黒字の構成分析!G$36,"▲","-")),2)),NA())</f>
        <v>#N/A</v>
      </c>
      <c r="E34" s="280">
        <f>IF(ROUND(VALUE(SUBSTITUTE(連結実質赤字比率に係る赤字・黒字の構成分析!G$36,"▲","-")),2)&gt;=0,ABS(ROUND(VALUE(SUBSTITUTE(連結実質赤字比率に係る赤字・黒字の構成分析!G$36,"▲","-")),2)),NA())</f>
        <v>6.43</v>
      </c>
      <c r="F34" s="280" t="e">
        <f>IF(ROUND(VALUE(SUBSTITUTE(連結実質赤字比率に係る赤字・黒字の構成分析!H$36,"▲","-")),2)&lt;0,ABS(ROUND(VALUE(SUBSTITUTE(連結実質赤字比率に係る赤字・黒字の構成分析!H$36,"▲","-")),2)),NA())</f>
        <v>#N/A</v>
      </c>
      <c r="G34" s="280">
        <f>IF(ROUND(VALUE(SUBSTITUTE(連結実質赤字比率に係る赤字・黒字の構成分析!H$36,"▲","-")),2)&gt;=0,ABS(ROUND(VALUE(SUBSTITUTE(連結実質赤字比率に係る赤字・黒字の構成分析!H$36,"▲","-")),2)),NA())</f>
        <v>5.36</v>
      </c>
      <c r="H34" s="280" t="e">
        <f>IF(ROUND(VALUE(SUBSTITUTE(連結実質赤字比率に係る赤字・黒字の構成分析!I$36,"▲","-")),2)&lt;0,ABS(ROUND(VALUE(SUBSTITUTE(連結実質赤字比率に係る赤字・黒字の構成分析!I$36,"▲","-")),2)),NA())</f>
        <v>#N/A</v>
      </c>
      <c r="I34" s="280">
        <f>IF(ROUND(VALUE(SUBSTITUTE(連結実質赤字比率に係る赤字・黒字の構成分析!I$36,"▲","-")),2)&gt;=0,ABS(ROUND(VALUE(SUBSTITUTE(連結実質赤字比率に係る赤字・黒字の構成分析!I$36,"▲","-")),2)),NA())</f>
        <v>4.22</v>
      </c>
      <c r="J34" s="280" t="e">
        <f>IF(ROUND(VALUE(SUBSTITUTE(連結実質赤字比率に係る赤字・黒字の構成分析!J$36,"▲","-")),2)&lt;0,ABS(ROUND(VALUE(SUBSTITUTE(連結実質赤字比率に係る赤字・黒字の構成分析!J$36,"▲","-")),2)),NA())</f>
        <v>#N/A</v>
      </c>
      <c r="K34" s="280">
        <f>IF(ROUND(VALUE(SUBSTITUTE(連結実質赤字比率に係る赤字・黒字の構成分析!J$36,"▲","-")),2)&gt;=0,ABS(ROUND(VALUE(SUBSTITUTE(連結実質赤字比率に係る赤字・黒字の構成分析!J$36,"▲","-")),2)),NA())</f>
        <v>2.74</v>
      </c>
    </row>
    <row r="35" spans="1:16" x14ac:dyDescent="0.15">
      <c r="A35" s="280" t="str">
        <f>IF(連結実質赤字比率に係る赤字・黒字の構成分析!C$35="",NA(),連結実質赤字比率に係る赤字・黒字の構成分析!C$35)</f>
        <v>一般会計</v>
      </c>
      <c r="B35" s="280" t="e">
        <f>IF(ROUND(VALUE(SUBSTITUTE(連結実質赤字比率に係る赤字・黒字の構成分析!F$35,"▲","-")),2)&lt;0,ABS(ROUND(VALUE(SUBSTITUTE(連結実質赤字比率に係る赤字・黒字の構成分析!F$35,"▲","-")),2)),NA())</f>
        <v>#N/A</v>
      </c>
      <c r="C35" s="280">
        <f>IF(ROUND(VALUE(SUBSTITUTE(連結実質赤字比率に係る赤字・黒字の構成分析!F$35,"▲","-")),2)&gt;=0,ABS(ROUND(VALUE(SUBSTITUTE(連結実質赤字比率に係る赤字・黒字の構成分析!F$35,"▲","-")),2)),NA())</f>
        <v>6.78</v>
      </c>
      <c r="D35" s="280" t="e">
        <f>IF(ROUND(VALUE(SUBSTITUTE(連結実質赤字比率に係る赤字・黒字の構成分析!G$35,"▲","-")),2)&lt;0,ABS(ROUND(VALUE(SUBSTITUTE(連結実質赤字比率に係る赤字・黒字の構成分析!G$35,"▲","-")),2)),NA())</f>
        <v>#N/A</v>
      </c>
      <c r="E35" s="280">
        <f>IF(ROUND(VALUE(SUBSTITUTE(連結実質赤字比率に係る赤字・黒字の構成分析!G$35,"▲","-")),2)&gt;=0,ABS(ROUND(VALUE(SUBSTITUTE(連結実質赤字比率に係る赤字・黒字の構成分析!G$35,"▲","-")),2)),NA())</f>
        <v>8.15</v>
      </c>
      <c r="F35" s="280" t="e">
        <f>IF(ROUND(VALUE(SUBSTITUTE(連結実質赤字比率に係る赤字・黒字の構成分析!H$35,"▲","-")),2)&lt;0,ABS(ROUND(VALUE(SUBSTITUTE(連結実質赤字比率に係る赤字・黒字の構成分析!H$35,"▲","-")),2)),NA())</f>
        <v>#N/A</v>
      </c>
      <c r="G35" s="280">
        <f>IF(ROUND(VALUE(SUBSTITUTE(連結実質赤字比率に係る赤字・黒字の構成分析!H$35,"▲","-")),2)&gt;=0,ABS(ROUND(VALUE(SUBSTITUTE(連結実質赤字比率に係る赤字・黒字の構成分析!H$35,"▲","-")),2)),NA())</f>
        <v>4.7699999999999996</v>
      </c>
      <c r="H35" s="280" t="e">
        <f>IF(ROUND(VALUE(SUBSTITUTE(連結実質赤字比率に係る赤字・黒字の構成分析!I$35,"▲","-")),2)&lt;0,ABS(ROUND(VALUE(SUBSTITUTE(連結実質赤字比率に係る赤字・黒字の構成分析!I$35,"▲","-")),2)),NA())</f>
        <v>#N/A</v>
      </c>
      <c r="I35" s="280">
        <f>IF(ROUND(VALUE(SUBSTITUTE(連結実質赤字比率に係る赤字・黒字の構成分析!I$35,"▲","-")),2)&gt;=0,ABS(ROUND(VALUE(SUBSTITUTE(連結実質赤字比率に係る赤字・黒字の構成分析!I$35,"▲","-")),2)),NA())</f>
        <v>12.19</v>
      </c>
      <c r="J35" s="280" t="e">
        <f>IF(ROUND(VALUE(SUBSTITUTE(連結実質赤字比率に係る赤字・黒字の構成分析!J$35,"▲","-")),2)&lt;0,ABS(ROUND(VALUE(SUBSTITUTE(連結実質赤字比率に係る赤字・黒字の構成分析!J$35,"▲","-")),2)),NA())</f>
        <v>#N/A</v>
      </c>
      <c r="K35" s="280">
        <f>IF(ROUND(VALUE(SUBSTITUTE(連結実質赤字比率に係る赤字・黒字の構成分析!J$35,"▲","-")),2)&gt;=0,ABS(ROUND(VALUE(SUBSTITUTE(連結実質赤字比率に係る赤字・黒字の構成分析!J$35,"▲","-")),2)),NA())</f>
        <v>12.62</v>
      </c>
    </row>
    <row r="36" spans="1:16" x14ac:dyDescent="0.15">
      <c r="A36" s="280" t="str">
        <f>IF(連結実質赤字比率に係る赤字・黒字の構成分析!C$34="",NA(),連結実質赤字比率に係る赤字・黒字の構成分析!C$34)</f>
        <v>勝浦町病院事業会計</v>
      </c>
      <c r="B36" s="280" t="e">
        <f>IF(ROUND(VALUE(SUBSTITUTE(連結実質赤字比率に係る赤字・黒字の構成分析!F$34,"▲","-")),2)&lt;0,ABS(ROUND(VALUE(SUBSTITUTE(連結実質赤字比率に係る赤字・黒字の構成分析!F$34,"▲","-")),2)),NA())</f>
        <v>#N/A</v>
      </c>
      <c r="C36" s="280">
        <f>IF(ROUND(VALUE(SUBSTITUTE(連結実質赤字比率に係る赤字・黒字の構成分析!F$34,"▲","-")),2)&gt;=0,ABS(ROUND(VALUE(SUBSTITUTE(連結実質赤字比率に係る赤字・黒字の構成分析!F$34,"▲","-")),2)),NA())</f>
        <v>46.39</v>
      </c>
      <c r="D36" s="280" t="e">
        <f>IF(ROUND(VALUE(SUBSTITUTE(連結実質赤字比率に係る赤字・黒字の構成分析!G$34,"▲","-")),2)&lt;0,ABS(ROUND(VALUE(SUBSTITUTE(連結実質赤字比率に係る赤字・黒字の構成分析!G$34,"▲","-")),2)),NA())</f>
        <v>#N/A</v>
      </c>
      <c r="E36" s="280">
        <f>IF(ROUND(VALUE(SUBSTITUTE(連結実質赤字比率に係る赤字・黒字の構成分析!G$34,"▲","-")),2)&gt;=0,ABS(ROUND(VALUE(SUBSTITUTE(連結実質赤字比率に係る赤字・黒字の構成分析!G$34,"▲","-")),2)),NA())</f>
        <v>47.97</v>
      </c>
      <c r="F36" s="280" t="e">
        <f>IF(ROUND(VALUE(SUBSTITUTE(連結実質赤字比率に係る赤字・黒字の構成分析!H$34,"▲","-")),2)&lt;0,ABS(ROUND(VALUE(SUBSTITUTE(連結実質赤字比率に係る赤字・黒字の構成分析!H$34,"▲","-")),2)),NA())</f>
        <v>#N/A</v>
      </c>
      <c r="G36" s="280">
        <f>IF(ROUND(VALUE(SUBSTITUTE(連結実質赤字比率に係る赤字・黒字の構成分析!H$34,"▲","-")),2)&gt;=0,ABS(ROUND(VALUE(SUBSTITUTE(連結実質赤字比率に係る赤字・黒字の構成分析!H$34,"▲","-")),2)),NA())</f>
        <v>44.94</v>
      </c>
      <c r="H36" s="280" t="e">
        <f>IF(ROUND(VALUE(SUBSTITUTE(連結実質赤字比率に係る赤字・黒字の構成分析!I$34,"▲","-")),2)&lt;0,ABS(ROUND(VALUE(SUBSTITUTE(連結実質赤字比率に係る赤字・黒字の構成分析!I$34,"▲","-")),2)),NA())</f>
        <v>#N/A</v>
      </c>
      <c r="I36" s="280">
        <f>IF(ROUND(VALUE(SUBSTITUTE(連結実質赤字比率に係る赤字・黒字の構成分析!I$34,"▲","-")),2)&gt;=0,ABS(ROUND(VALUE(SUBSTITUTE(連結実質赤字比率に係る赤字・黒字の構成分析!I$34,"▲","-")),2)),NA())</f>
        <v>39.4</v>
      </c>
      <c r="J36" s="280" t="e">
        <f>IF(ROUND(VALUE(SUBSTITUTE(連結実質赤字比率に係る赤字・黒字の構成分析!J$34,"▲","-")),2)&lt;0,ABS(ROUND(VALUE(SUBSTITUTE(連結実質赤字比率に係る赤字・黒字の構成分析!J$34,"▲","-")),2)),NA())</f>
        <v>#N/A</v>
      </c>
      <c r="K36" s="280">
        <f>IF(ROUND(VALUE(SUBSTITUTE(連結実質赤字比率に係る赤字・黒字の構成分析!J$34,"▲","-")),2)&gt;=0,ABS(ROUND(VALUE(SUBSTITUTE(連結実質赤字比率に係る赤字・黒字の構成分析!J$34,"▲","-")),2)),NA())</f>
        <v>39.619999999999997</v>
      </c>
    </row>
    <row r="39" spans="1:16" x14ac:dyDescent="0.15">
      <c r="A39" s="278" t="s">
        <v>10</v>
      </c>
    </row>
    <row r="40" spans="1:16" x14ac:dyDescent="0.15">
      <c r="A40" s="281"/>
      <c r="B40" s="281" t="str">
        <f>'実質公債費比率（分子）の構造'!K$44</f>
        <v>H30</v>
      </c>
      <c r="C40" s="281"/>
      <c r="D40" s="281"/>
      <c r="E40" s="281" t="str">
        <f>'実質公債費比率（分子）の構造'!L$44</f>
        <v>R01</v>
      </c>
      <c r="F40" s="281"/>
      <c r="G40" s="281"/>
      <c r="H40" s="281" t="str">
        <f>'実質公債費比率（分子）の構造'!M$44</f>
        <v>R02</v>
      </c>
      <c r="I40" s="281"/>
      <c r="J40" s="281"/>
      <c r="K40" s="281" t="str">
        <f>'実質公債費比率（分子）の構造'!N$44</f>
        <v>R03</v>
      </c>
      <c r="L40" s="281"/>
      <c r="M40" s="281"/>
      <c r="N40" s="281" t="str">
        <f>'実質公債費比率（分子）の構造'!O$44</f>
        <v>R04</v>
      </c>
      <c r="O40" s="281"/>
      <c r="P40" s="281"/>
    </row>
    <row r="41" spans="1:16" x14ac:dyDescent="0.15">
      <c r="A41" s="281"/>
      <c r="B41" s="281" t="s">
        <v>109</v>
      </c>
      <c r="C41" s="281"/>
      <c r="D41" s="281" t="s">
        <v>111</v>
      </c>
      <c r="E41" s="281" t="s">
        <v>109</v>
      </c>
      <c r="F41" s="281"/>
      <c r="G41" s="281" t="s">
        <v>111</v>
      </c>
      <c r="H41" s="281" t="s">
        <v>109</v>
      </c>
      <c r="I41" s="281"/>
      <c r="J41" s="281" t="s">
        <v>111</v>
      </c>
      <c r="K41" s="281" t="s">
        <v>109</v>
      </c>
      <c r="L41" s="281"/>
      <c r="M41" s="281" t="s">
        <v>111</v>
      </c>
      <c r="N41" s="281" t="s">
        <v>109</v>
      </c>
      <c r="O41" s="281"/>
      <c r="P41" s="281" t="s">
        <v>111</v>
      </c>
    </row>
    <row r="42" spans="1:16" x14ac:dyDescent="0.15">
      <c r="A42" s="281" t="s">
        <v>113</v>
      </c>
      <c r="B42" s="281"/>
      <c r="C42" s="281"/>
      <c r="D42" s="281">
        <f>'実質公債費比率（分子）の構造'!K$52</f>
        <v>360</v>
      </c>
      <c r="E42" s="281"/>
      <c r="F42" s="281"/>
      <c r="G42" s="281">
        <f>'実質公債費比率（分子）の構造'!L$52</f>
        <v>334</v>
      </c>
      <c r="H42" s="281"/>
      <c r="I42" s="281"/>
      <c r="J42" s="281">
        <f>'実質公債費比率（分子）の構造'!M$52</f>
        <v>334</v>
      </c>
      <c r="K42" s="281"/>
      <c r="L42" s="281"/>
      <c r="M42" s="281">
        <f>'実質公債費比率（分子）の構造'!N$52</f>
        <v>345</v>
      </c>
      <c r="N42" s="281"/>
      <c r="O42" s="281"/>
      <c r="P42" s="281">
        <f>'実質公債費比率（分子）の構造'!O$52</f>
        <v>348</v>
      </c>
    </row>
    <row r="43" spans="1:16" x14ac:dyDescent="0.15">
      <c r="A43" s="281" t="s">
        <v>44</v>
      </c>
      <c r="B43" s="281" t="str">
        <f>'実質公債費比率（分子）の構造'!K$51</f>
        <v>-</v>
      </c>
      <c r="C43" s="281"/>
      <c r="D43" s="281"/>
      <c r="E43" s="281" t="str">
        <f>'実質公債費比率（分子）の構造'!L$51</f>
        <v>-</v>
      </c>
      <c r="F43" s="281"/>
      <c r="G43" s="281"/>
      <c r="H43" s="281" t="str">
        <f>'実質公債費比率（分子）の構造'!M$51</f>
        <v>-</v>
      </c>
      <c r="I43" s="281"/>
      <c r="J43" s="281"/>
      <c r="K43" s="281" t="str">
        <f>'実質公債費比率（分子）の構造'!N$51</f>
        <v>-</v>
      </c>
      <c r="L43" s="281"/>
      <c r="M43" s="281"/>
      <c r="N43" s="281" t="str">
        <f>'実質公債費比率（分子）の構造'!O$51</f>
        <v>-</v>
      </c>
      <c r="O43" s="281"/>
      <c r="P43" s="281"/>
    </row>
    <row r="44" spans="1:16" x14ac:dyDescent="0.15">
      <c r="A44" s="281" t="s">
        <v>40</v>
      </c>
      <c r="B44" s="281" t="str">
        <f>'実質公債費比率（分子）の構造'!K$50</f>
        <v>-</v>
      </c>
      <c r="C44" s="281"/>
      <c r="D44" s="281"/>
      <c r="E44" s="281" t="str">
        <f>'実質公債費比率（分子）の構造'!L$50</f>
        <v>-</v>
      </c>
      <c r="F44" s="281"/>
      <c r="G44" s="281"/>
      <c r="H44" s="281" t="str">
        <f>'実質公債費比率（分子）の構造'!M$50</f>
        <v>-</v>
      </c>
      <c r="I44" s="281"/>
      <c r="J44" s="281"/>
      <c r="K44" s="281" t="str">
        <f>'実質公債費比率（分子）の構造'!N$50</f>
        <v>-</v>
      </c>
      <c r="L44" s="281"/>
      <c r="M44" s="281"/>
      <c r="N44" s="281" t="str">
        <f>'実質公債費比率（分子）の構造'!O$50</f>
        <v>-</v>
      </c>
      <c r="O44" s="281"/>
      <c r="P44" s="281"/>
    </row>
    <row r="45" spans="1:16" x14ac:dyDescent="0.15">
      <c r="A45" s="281" t="s">
        <v>0</v>
      </c>
      <c r="B45" s="281">
        <f>'実質公債費比率（分子）の構造'!K$49</f>
        <v>2</v>
      </c>
      <c r="C45" s="281"/>
      <c r="D45" s="281"/>
      <c r="E45" s="281">
        <f>'実質公債費比率（分子）の構造'!L$49</f>
        <v>2</v>
      </c>
      <c r="F45" s="281"/>
      <c r="G45" s="281"/>
      <c r="H45" s="281">
        <f>'実質公債費比率（分子）の構造'!M$49</f>
        <v>2</v>
      </c>
      <c r="I45" s="281"/>
      <c r="J45" s="281"/>
      <c r="K45" s="281">
        <f>'実質公債費比率（分子）の構造'!N$49</f>
        <v>2</v>
      </c>
      <c r="L45" s="281"/>
      <c r="M45" s="281"/>
      <c r="N45" s="281">
        <f>'実質公債費比率（分子）の構造'!O$49</f>
        <v>2</v>
      </c>
      <c r="O45" s="281"/>
      <c r="P45" s="281"/>
    </row>
    <row r="46" spans="1:16" x14ac:dyDescent="0.15">
      <c r="A46" s="281" t="s">
        <v>38</v>
      </c>
      <c r="B46" s="281">
        <f>'実質公債費比率（分子）の構造'!K$48</f>
        <v>34</v>
      </c>
      <c r="C46" s="281"/>
      <c r="D46" s="281"/>
      <c r="E46" s="281">
        <f>'実質公債費比率（分子）の構造'!L$48</f>
        <v>44</v>
      </c>
      <c r="F46" s="281"/>
      <c r="G46" s="281"/>
      <c r="H46" s="281">
        <f>'実質公債費比率（分子）の構造'!M$48</f>
        <v>43</v>
      </c>
      <c r="I46" s="281"/>
      <c r="J46" s="281"/>
      <c r="K46" s="281">
        <f>'実質公債費比率（分子）の構造'!N$48</f>
        <v>42</v>
      </c>
      <c r="L46" s="281"/>
      <c r="M46" s="281"/>
      <c r="N46" s="281">
        <f>'実質公債費比率（分子）の構造'!O$48</f>
        <v>42</v>
      </c>
      <c r="O46" s="281"/>
      <c r="P46" s="281"/>
    </row>
    <row r="47" spans="1:16" x14ac:dyDescent="0.15">
      <c r="A47" s="281" t="s">
        <v>32</v>
      </c>
      <c r="B47" s="281" t="str">
        <f>'実質公債費比率（分子）の構造'!K$47</f>
        <v>-</v>
      </c>
      <c r="C47" s="281"/>
      <c r="D47" s="281"/>
      <c r="E47" s="281" t="str">
        <f>'実質公債費比率（分子）の構造'!L$47</f>
        <v>-</v>
      </c>
      <c r="F47" s="281"/>
      <c r="G47" s="281"/>
      <c r="H47" s="281" t="str">
        <f>'実質公債費比率（分子）の構造'!M$47</f>
        <v>-</v>
      </c>
      <c r="I47" s="281"/>
      <c r="J47" s="281"/>
      <c r="K47" s="281" t="str">
        <f>'実質公債費比率（分子）の構造'!N$47</f>
        <v>-</v>
      </c>
      <c r="L47" s="281"/>
      <c r="M47" s="281"/>
      <c r="N47" s="281" t="str">
        <f>'実質公債費比率（分子）の構造'!O$47</f>
        <v>-</v>
      </c>
      <c r="O47" s="281"/>
      <c r="P47" s="281"/>
    </row>
    <row r="48" spans="1:16" x14ac:dyDescent="0.15">
      <c r="A48" s="281" t="s">
        <v>27</v>
      </c>
      <c r="B48" s="281" t="str">
        <f>'実質公債費比率（分子）の構造'!K$46</f>
        <v>-</v>
      </c>
      <c r="C48" s="281"/>
      <c r="D48" s="281"/>
      <c r="E48" s="281" t="str">
        <f>'実質公債費比率（分子）の構造'!L$46</f>
        <v>-</v>
      </c>
      <c r="F48" s="281"/>
      <c r="G48" s="281"/>
      <c r="H48" s="281" t="str">
        <f>'実質公債費比率（分子）の構造'!M$46</f>
        <v>-</v>
      </c>
      <c r="I48" s="281"/>
      <c r="J48" s="281"/>
      <c r="K48" s="281" t="str">
        <f>'実質公債費比率（分子）の構造'!N$46</f>
        <v>-</v>
      </c>
      <c r="L48" s="281"/>
      <c r="M48" s="281"/>
      <c r="N48" s="281" t="str">
        <f>'実質公債費比率（分子）の構造'!O$46</f>
        <v>-</v>
      </c>
      <c r="O48" s="281"/>
      <c r="P48" s="281"/>
    </row>
    <row r="49" spans="1:16" x14ac:dyDescent="0.15">
      <c r="A49" s="281" t="s">
        <v>24</v>
      </c>
      <c r="B49" s="281">
        <f>'実質公債費比率（分子）の構造'!K$45</f>
        <v>411</v>
      </c>
      <c r="C49" s="281"/>
      <c r="D49" s="281"/>
      <c r="E49" s="281">
        <f>'実質公債費比率（分子）の構造'!L$45</f>
        <v>383</v>
      </c>
      <c r="F49" s="281"/>
      <c r="G49" s="281"/>
      <c r="H49" s="281">
        <f>'実質公債費比率（分子）の構造'!M$45</f>
        <v>391</v>
      </c>
      <c r="I49" s="281"/>
      <c r="J49" s="281"/>
      <c r="K49" s="281">
        <f>'実質公債費比率（分子）の構造'!N$45</f>
        <v>415</v>
      </c>
      <c r="L49" s="281"/>
      <c r="M49" s="281"/>
      <c r="N49" s="281">
        <f>'実質公債費比率（分子）の構造'!O$45</f>
        <v>424</v>
      </c>
      <c r="O49" s="281"/>
      <c r="P49" s="281"/>
    </row>
    <row r="50" spans="1:16" x14ac:dyDescent="0.15">
      <c r="A50" s="281" t="s">
        <v>51</v>
      </c>
      <c r="B50" s="281" t="e">
        <f>NA()</f>
        <v>#N/A</v>
      </c>
      <c r="C50" s="281">
        <f>IF(ISNUMBER('実質公債費比率（分子）の構造'!K$53),'実質公債費比率（分子）の構造'!K$53,NA())</f>
        <v>87</v>
      </c>
      <c r="D50" s="281" t="e">
        <f>NA()</f>
        <v>#N/A</v>
      </c>
      <c r="E50" s="281" t="e">
        <f>NA()</f>
        <v>#N/A</v>
      </c>
      <c r="F50" s="281">
        <f>IF(ISNUMBER('実質公債費比率（分子）の構造'!L$53),'実質公債費比率（分子）の構造'!L$53,NA())</f>
        <v>95</v>
      </c>
      <c r="G50" s="281" t="e">
        <f>NA()</f>
        <v>#N/A</v>
      </c>
      <c r="H50" s="281" t="e">
        <f>NA()</f>
        <v>#N/A</v>
      </c>
      <c r="I50" s="281">
        <f>IF(ISNUMBER('実質公債費比率（分子）の構造'!M$53),'実質公債費比率（分子）の構造'!M$53,NA())</f>
        <v>102</v>
      </c>
      <c r="J50" s="281" t="e">
        <f>NA()</f>
        <v>#N/A</v>
      </c>
      <c r="K50" s="281" t="e">
        <f>NA()</f>
        <v>#N/A</v>
      </c>
      <c r="L50" s="281">
        <f>IF(ISNUMBER('実質公債費比率（分子）の構造'!N$53),'実質公債費比率（分子）の構造'!N$53,NA())</f>
        <v>114</v>
      </c>
      <c r="M50" s="281" t="e">
        <f>NA()</f>
        <v>#N/A</v>
      </c>
      <c r="N50" s="281" t="e">
        <f>NA()</f>
        <v>#N/A</v>
      </c>
      <c r="O50" s="281">
        <f>IF(ISNUMBER('実質公債費比率（分子）の構造'!O$53),'実質公債費比率（分子）の構造'!O$53,NA())</f>
        <v>120</v>
      </c>
      <c r="P50" s="281" t="e">
        <f>NA()</f>
        <v>#N/A</v>
      </c>
    </row>
    <row r="53" spans="1:16" x14ac:dyDescent="0.15">
      <c r="A53" s="278" t="s">
        <v>114</v>
      </c>
    </row>
    <row r="54" spans="1:16" x14ac:dyDescent="0.15">
      <c r="A54" s="280"/>
      <c r="B54" s="280" t="str">
        <f>'将来負担比率（分子）の構造'!I$40</f>
        <v>H30</v>
      </c>
      <c r="C54" s="280"/>
      <c r="D54" s="280"/>
      <c r="E54" s="280" t="str">
        <f>'将来負担比率（分子）の構造'!J$40</f>
        <v>R01</v>
      </c>
      <c r="F54" s="280"/>
      <c r="G54" s="280"/>
      <c r="H54" s="280" t="str">
        <f>'将来負担比率（分子）の構造'!K$40</f>
        <v>R02</v>
      </c>
      <c r="I54" s="280"/>
      <c r="J54" s="280"/>
      <c r="K54" s="280" t="str">
        <f>'将来負担比率（分子）の構造'!L$40</f>
        <v>R03</v>
      </c>
      <c r="L54" s="280"/>
      <c r="M54" s="280"/>
      <c r="N54" s="280" t="str">
        <f>'将来負担比率（分子）の構造'!M$40</f>
        <v>R04</v>
      </c>
      <c r="O54" s="280"/>
      <c r="P54" s="280"/>
    </row>
    <row r="55" spans="1:16" x14ac:dyDescent="0.15">
      <c r="A55" s="280"/>
      <c r="B55" s="280" t="s">
        <v>119</v>
      </c>
      <c r="C55" s="280"/>
      <c r="D55" s="280" t="s">
        <v>122</v>
      </c>
      <c r="E55" s="280" t="s">
        <v>119</v>
      </c>
      <c r="F55" s="280"/>
      <c r="G55" s="280" t="s">
        <v>122</v>
      </c>
      <c r="H55" s="280" t="s">
        <v>119</v>
      </c>
      <c r="I55" s="280"/>
      <c r="J55" s="280" t="s">
        <v>122</v>
      </c>
      <c r="K55" s="280" t="s">
        <v>119</v>
      </c>
      <c r="L55" s="280"/>
      <c r="M55" s="280" t="s">
        <v>122</v>
      </c>
      <c r="N55" s="280" t="s">
        <v>119</v>
      </c>
      <c r="O55" s="280"/>
      <c r="P55" s="280" t="s">
        <v>122</v>
      </c>
    </row>
    <row r="56" spans="1:16" x14ac:dyDescent="0.15">
      <c r="A56" s="280" t="s">
        <v>42</v>
      </c>
      <c r="B56" s="280"/>
      <c r="C56" s="280"/>
      <c r="D56" s="280">
        <f>'将来負担比率（分子）の構造'!I$52</f>
        <v>3097</v>
      </c>
      <c r="E56" s="280"/>
      <c r="F56" s="280"/>
      <c r="G56" s="280">
        <f>'将来負担比率（分子）の構造'!J$52</f>
        <v>2915</v>
      </c>
      <c r="H56" s="280"/>
      <c r="I56" s="280"/>
      <c r="J56" s="280">
        <f>'将来負担比率（分子）の構造'!K$52</f>
        <v>2964</v>
      </c>
      <c r="K56" s="280"/>
      <c r="L56" s="280"/>
      <c r="M56" s="280">
        <f>'将来負担比率（分子）の構造'!L$52</f>
        <v>3497</v>
      </c>
      <c r="N56" s="280"/>
      <c r="O56" s="280"/>
      <c r="P56" s="280">
        <f>'将来負担比率（分子）の構造'!M$52</f>
        <v>3386</v>
      </c>
    </row>
    <row r="57" spans="1:16" x14ac:dyDescent="0.15">
      <c r="A57" s="280" t="s">
        <v>92</v>
      </c>
      <c r="B57" s="280"/>
      <c r="C57" s="280"/>
      <c r="D57" s="280" t="str">
        <f>'将来負担比率（分子）の構造'!I$51</f>
        <v>-</v>
      </c>
      <c r="E57" s="280"/>
      <c r="F57" s="280"/>
      <c r="G57" s="280" t="str">
        <f>'将来負担比率（分子）の構造'!J$51</f>
        <v>-</v>
      </c>
      <c r="H57" s="280"/>
      <c r="I57" s="280"/>
      <c r="J57" s="280" t="str">
        <f>'将来負担比率（分子）の構造'!K$51</f>
        <v>-</v>
      </c>
      <c r="K57" s="280"/>
      <c r="L57" s="280"/>
      <c r="M57" s="280" t="str">
        <f>'将来負担比率（分子）の構造'!L$51</f>
        <v>-</v>
      </c>
      <c r="N57" s="280"/>
      <c r="O57" s="280"/>
      <c r="P57" s="280" t="str">
        <f>'将来負担比率（分子）の構造'!M$51</f>
        <v>-</v>
      </c>
    </row>
    <row r="58" spans="1:16" x14ac:dyDescent="0.15">
      <c r="A58" s="280" t="s">
        <v>89</v>
      </c>
      <c r="B58" s="280"/>
      <c r="C58" s="280"/>
      <c r="D58" s="280">
        <f>'将来負担比率（分子）の構造'!I$50</f>
        <v>3211</v>
      </c>
      <c r="E58" s="280"/>
      <c r="F58" s="280"/>
      <c r="G58" s="280">
        <f>'将来負担比率（分子）の構造'!J$50</f>
        <v>3050</v>
      </c>
      <c r="H58" s="280"/>
      <c r="I58" s="280"/>
      <c r="J58" s="280">
        <f>'将来負担比率（分子）の構造'!K$50</f>
        <v>3212</v>
      </c>
      <c r="K58" s="280"/>
      <c r="L58" s="280"/>
      <c r="M58" s="280">
        <f>'将来負担比率（分子）の構造'!L$50</f>
        <v>3223</v>
      </c>
      <c r="N58" s="280"/>
      <c r="O58" s="280"/>
      <c r="P58" s="280">
        <f>'将来負担比率（分子）の構造'!M$50</f>
        <v>3602</v>
      </c>
    </row>
    <row r="59" spans="1:16" x14ac:dyDescent="0.15">
      <c r="A59" s="280" t="s">
        <v>85</v>
      </c>
      <c r="B59" s="280" t="str">
        <f>'将来負担比率（分子）の構造'!I$49</f>
        <v>-</v>
      </c>
      <c r="C59" s="280"/>
      <c r="D59" s="280"/>
      <c r="E59" s="280" t="str">
        <f>'将来負担比率（分子）の構造'!J$49</f>
        <v>-</v>
      </c>
      <c r="F59" s="280"/>
      <c r="G59" s="280"/>
      <c r="H59" s="280" t="str">
        <f>'将来負担比率（分子）の構造'!K$49</f>
        <v>-</v>
      </c>
      <c r="I59" s="280"/>
      <c r="J59" s="280"/>
      <c r="K59" s="280" t="str">
        <f>'将来負担比率（分子）の構造'!L$49</f>
        <v>-</v>
      </c>
      <c r="L59" s="280"/>
      <c r="M59" s="280"/>
      <c r="N59" s="280" t="str">
        <f>'将来負担比率（分子）の構造'!M$49</f>
        <v>-</v>
      </c>
      <c r="O59" s="280"/>
      <c r="P59" s="280"/>
    </row>
    <row r="60" spans="1:16" x14ac:dyDescent="0.15">
      <c r="A60" s="280" t="s">
        <v>56</v>
      </c>
      <c r="B60" s="280" t="str">
        <f>'将来負担比率（分子）の構造'!I$48</f>
        <v>-</v>
      </c>
      <c r="C60" s="280"/>
      <c r="D60" s="280"/>
      <c r="E60" s="280" t="str">
        <f>'将来負担比率（分子）の構造'!J$48</f>
        <v>-</v>
      </c>
      <c r="F60" s="280"/>
      <c r="G60" s="280"/>
      <c r="H60" s="280" t="str">
        <f>'将来負担比率（分子）の構造'!K$48</f>
        <v>-</v>
      </c>
      <c r="I60" s="280"/>
      <c r="J60" s="280"/>
      <c r="K60" s="280" t="str">
        <f>'将来負担比率（分子）の構造'!L$48</f>
        <v>-</v>
      </c>
      <c r="L60" s="280"/>
      <c r="M60" s="280"/>
      <c r="N60" s="280" t="str">
        <f>'将来負担比率（分子）の構造'!M$48</f>
        <v>-</v>
      </c>
      <c r="O60" s="280"/>
      <c r="P60" s="280"/>
    </row>
    <row r="61" spans="1:16" x14ac:dyDescent="0.15">
      <c r="A61" s="280" t="s">
        <v>78</v>
      </c>
      <c r="B61" s="280" t="str">
        <f>'将来負担比率（分子）の構造'!I$46</f>
        <v>-</v>
      </c>
      <c r="C61" s="280"/>
      <c r="D61" s="280"/>
      <c r="E61" s="280" t="str">
        <f>'将来負担比率（分子）の構造'!J$46</f>
        <v>-</v>
      </c>
      <c r="F61" s="280"/>
      <c r="G61" s="280"/>
      <c r="H61" s="280" t="str">
        <f>'将来負担比率（分子）の構造'!K$46</f>
        <v>-</v>
      </c>
      <c r="I61" s="280"/>
      <c r="J61" s="280"/>
      <c r="K61" s="280" t="str">
        <f>'将来負担比率（分子）の構造'!L$46</f>
        <v>-</v>
      </c>
      <c r="L61" s="280"/>
      <c r="M61" s="280"/>
      <c r="N61" s="280" t="str">
        <f>'将来負担比率（分子）の構造'!M$46</f>
        <v>-</v>
      </c>
      <c r="O61" s="280"/>
      <c r="P61" s="280"/>
    </row>
    <row r="62" spans="1:16" x14ac:dyDescent="0.15">
      <c r="A62" s="280" t="s">
        <v>79</v>
      </c>
      <c r="B62" s="280">
        <f>'将来負担比率（分子）の構造'!I$45</f>
        <v>505</v>
      </c>
      <c r="C62" s="280"/>
      <c r="D62" s="280"/>
      <c r="E62" s="280">
        <f>'将来負担比率（分子）の構造'!J$45</f>
        <v>498</v>
      </c>
      <c r="F62" s="280"/>
      <c r="G62" s="280"/>
      <c r="H62" s="280">
        <f>'将来負担比率（分子）の構造'!K$45</f>
        <v>499</v>
      </c>
      <c r="I62" s="280"/>
      <c r="J62" s="280"/>
      <c r="K62" s="280">
        <f>'将来負担比率（分子）の構造'!L$45</f>
        <v>468</v>
      </c>
      <c r="L62" s="280"/>
      <c r="M62" s="280"/>
      <c r="N62" s="280">
        <f>'将来負担比率（分子）の構造'!M$45</f>
        <v>489</v>
      </c>
      <c r="O62" s="280"/>
      <c r="P62" s="280"/>
    </row>
    <row r="63" spans="1:16" x14ac:dyDescent="0.15">
      <c r="A63" s="280" t="s">
        <v>17</v>
      </c>
      <c r="B63" s="280">
        <f>'将来負担比率（分子）の構造'!I$44</f>
        <v>7</v>
      </c>
      <c r="C63" s="280"/>
      <c r="D63" s="280"/>
      <c r="E63" s="280">
        <f>'将来負担比率（分子）の構造'!J$44</f>
        <v>5</v>
      </c>
      <c r="F63" s="280"/>
      <c r="G63" s="280"/>
      <c r="H63" s="280">
        <f>'将来負担比率（分子）の構造'!K$44</f>
        <v>4</v>
      </c>
      <c r="I63" s="280"/>
      <c r="J63" s="280"/>
      <c r="K63" s="280">
        <f>'将来負担比率（分子）の構造'!L$44</f>
        <v>2</v>
      </c>
      <c r="L63" s="280"/>
      <c r="M63" s="280"/>
      <c r="N63" s="280" t="str">
        <f>'将来負担比率（分子）の構造'!M$44</f>
        <v>-</v>
      </c>
      <c r="O63" s="280"/>
      <c r="P63" s="280"/>
    </row>
    <row r="64" spans="1:16" x14ac:dyDescent="0.15">
      <c r="A64" s="280" t="s">
        <v>76</v>
      </c>
      <c r="B64" s="280">
        <f>'将来負担比率（分子）の構造'!I$43</f>
        <v>506</v>
      </c>
      <c r="C64" s="280"/>
      <c r="D64" s="280"/>
      <c r="E64" s="280">
        <f>'将来負担比率（分子）の構造'!J$43</f>
        <v>471</v>
      </c>
      <c r="F64" s="280"/>
      <c r="G64" s="280"/>
      <c r="H64" s="280">
        <f>'将来負担比率（分子）の構造'!K$43</f>
        <v>620</v>
      </c>
      <c r="I64" s="280"/>
      <c r="J64" s="280"/>
      <c r="K64" s="280">
        <f>'将来負担比率（分子）の構造'!L$43</f>
        <v>1658</v>
      </c>
      <c r="L64" s="280"/>
      <c r="M64" s="280"/>
      <c r="N64" s="280">
        <f>'将来負担比率（分子）の構造'!M$43</f>
        <v>1682</v>
      </c>
      <c r="O64" s="280"/>
      <c r="P64" s="280"/>
    </row>
    <row r="65" spans="1:16" x14ac:dyDescent="0.15">
      <c r="A65" s="280" t="s">
        <v>75</v>
      </c>
      <c r="B65" s="280" t="str">
        <f>'将来負担比率（分子）の構造'!I$42</f>
        <v>-</v>
      </c>
      <c r="C65" s="280"/>
      <c r="D65" s="280"/>
      <c r="E65" s="280" t="str">
        <f>'将来負担比率（分子）の構造'!J$42</f>
        <v>-</v>
      </c>
      <c r="F65" s="280"/>
      <c r="G65" s="280"/>
      <c r="H65" s="280" t="str">
        <f>'将来負担比率（分子）の構造'!K$42</f>
        <v>-</v>
      </c>
      <c r="I65" s="280"/>
      <c r="J65" s="280"/>
      <c r="K65" s="280" t="str">
        <f>'将来負担比率（分子）の構造'!L$42</f>
        <v>-</v>
      </c>
      <c r="L65" s="280"/>
      <c r="M65" s="280"/>
      <c r="N65" s="280" t="str">
        <f>'将来負担比率（分子）の構造'!M$42</f>
        <v>-</v>
      </c>
      <c r="O65" s="280"/>
      <c r="P65" s="280"/>
    </row>
    <row r="66" spans="1:16" x14ac:dyDescent="0.15">
      <c r="A66" s="280" t="s">
        <v>67</v>
      </c>
      <c r="B66" s="280">
        <f>'将来負担比率（分子）の構造'!I$41</f>
        <v>3462</v>
      </c>
      <c r="C66" s="280"/>
      <c r="D66" s="280"/>
      <c r="E66" s="280">
        <f>'将来負担比率（分子）の構造'!J$41</f>
        <v>3386</v>
      </c>
      <c r="F66" s="280"/>
      <c r="G66" s="280"/>
      <c r="H66" s="280">
        <f>'将来負担比率（分子）の構造'!K$41</f>
        <v>3434</v>
      </c>
      <c r="I66" s="280"/>
      <c r="J66" s="280"/>
      <c r="K66" s="280">
        <f>'将来負担比率（分子）の構造'!L$41</f>
        <v>3418</v>
      </c>
      <c r="L66" s="280"/>
      <c r="M66" s="280"/>
      <c r="N66" s="280">
        <f>'将来負担比率（分子）の構造'!M$41</f>
        <v>3238</v>
      </c>
      <c r="O66" s="280"/>
      <c r="P66" s="280"/>
    </row>
    <row r="67" spans="1:16" x14ac:dyDescent="0.15">
      <c r="A67" s="280" t="s">
        <v>94</v>
      </c>
      <c r="B67" s="280" t="e">
        <f>NA()</f>
        <v>#N/A</v>
      </c>
      <c r="C67" s="280">
        <f>IF(ISNUMBER('将来負担比率（分子）の構造'!I$53),IF('将来負担比率（分子）の構造'!I$53&lt;0,0,'将来負担比率（分子）の構造'!I$53),NA())</f>
        <v>0</v>
      </c>
      <c r="D67" s="280" t="e">
        <f>NA()</f>
        <v>#N/A</v>
      </c>
      <c r="E67" s="280" t="e">
        <f>NA()</f>
        <v>#N/A</v>
      </c>
      <c r="F67" s="280">
        <f>IF(ISNUMBER('将来負担比率（分子）の構造'!J$53),IF('将来負担比率（分子）の構造'!J$53&lt;0,0,'将来負担比率（分子）の構造'!J$53),NA())</f>
        <v>0</v>
      </c>
      <c r="G67" s="280" t="e">
        <f>NA()</f>
        <v>#N/A</v>
      </c>
      <c r="H67" s="280" t="e">
        <f>NA()</f>
        <v>#N/A</v>
      </c>
      <c r="I67" s="280">
        <f>IF(ISNUMBER('将来負担比率（分子）の構造'!K$53),IF('将来負担比率（分子）の構造'!K$53&lt;0,0,'将来負担比率（分子）の構造'!K$53),NA())</f>
        <v>0</v>
      </c>
      <c r="J67" s="280" t="e">
        <f>NA()</f>
        <v>#N/A</v>
      </c>
      <c r="K67" s="280" t="e">
        <f>NA()</f>
        <v>#N/A</v>
      </c>
      <c r="L67" s="280">
        <f>IF(ISNUMBER('将来負担比率（分子）の構造'!L$53),IF('将来負担比率（分子）の構造'!L$53&lt;0,0,'将来負担比率（分子）の構造'!L$53),NA())</f>
        <v>0</v>
      </c>
      <c r="M67" s="280" t="e">
        <f>NA()</f>
        <v>#N/A</v>
      </c>
      <c r="N67" s="280" t="e">
        <f>NA()</f>
        <v>#N/A</v>
      </c>
      <c r="O67" s="280">
        <f>IF(ISNUMBER('将来負担比率（分子）の構造'!M$53),IF('将来負担比率（分子）の構造'!M$53&lt;0,0,'将来負担比率（分子）の構造'!M$53),NA())</f>
        <v>0</v>
      </c>
      <c r="P67" s="280" t="e">
        <f>NA()</f>
        <v>#N/A</v>
      </c>
    </row>
    <row r="70" spans="1:16" x14ac:dyDescent="0.15">
      <c r="A70" s="283" t="s">
        <v>124</v>
      </c>
      <c r="B70" s="283"/>
      <c r="C70" s="283"/>
      <c r="D70" s="283"/>
      <c r="E70" s="283"/>
      <c r="F70" s="283"/>
    </row>
    <row r="71" spans="1:16" x14ac:dyDescent="0.15">
      <c r="A71" s="282"/>
      <c r="B71" s="282" t="str">
        <f>基金残高に係る経年分析!F54</f>
        <v>R02</v>
      </c>
      <c r="C71" s="282" t="str">
        <f>基金残高に係る経年分析!G54</f>
        <v>R03</v>
      </c>
      <c r="D71" s="282" t="str">
        <f>基金残高に係る経年分析!H54</f>
        <v>R04</v>
      </c>
    </row>
    <row r="72" spans="1:16" x14ac:dyDescent="0.15">
      <c r="A72" s="282" t="s">
        <v>126</v>
      </c>
      <c r="B72" s="284">
        <f>基金残高に係る経年分析!F55</f>
        <v>1912</v>
      </c>
      <c r="C72" s="284">
        <f>基金残高に係る経年分析!G55</f>
        <v>1913</v>
      </c>
      <c r="D72" s="284">
        <f>基金残高に係る経年分析!H55</f>
        <v>2222</v>
      </c>
    </row>
    <row r="73" spans="1:16" x14ac:dyDescent="0.15">
      <c r="A73" s="282" t="s">
        <v>127</v>
      </c>
      <c r="B73" s="284">
        <f>基金残高に係る経年分析!F56</f>
        <v>380</v>
      </c>
      <c r="C73" s="284">
        <f>基金残高に係る経年分析!G56</f>
        <v>380</v>
      </c>
      <c r="D73" s="284">
        <f>基金残高に係る経年分析!H56</f>
        <v>380</v>
      </c>
    </row>
    <row r="74" spans="1:16" x14ac:dyDescent="0.15">
      <c r="A74" s="282" t="s">
        <v>130</v>
      </c>
      <c r="B74" s="284">
        <f>基金残高に係る経年分析!F57</f>
        <v>747</v>
      </c>
      <c r="C74" s="284">
        <f>基金残高に係る経年分析!G57</f>
        <v>760</v>
      </c>
      <c r="D74" s="284">
        <f>基金残高に係る経年分析!H57</f>
        <v>831</v>
      </c>
    </row>
  </sheetData>
  <sheetProtection algorithmName="SHA-512" hashValue="yObji9nIX9G7mL2dbh9ankSn/7yoa7nQ4pbYBqgk4y+/Enyn2RFznlNpHjI41j1wpW8QIeUuU4lc19j0ngvvDQ==" saltValue="/eVz+UgPbB67oO6iqnSMGQ==" spinCount="100000" sheet="1" objects="1" scenarios="1"/>
  <phoneticPr fontId="5"/>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BS28" sqref="BG28:CC30"/>
    </sheetView>
  </sheetViews>
  <sheetFormatPr defaultColWidth="0" defaultRowHeight="11.25" customHeight="1" zeroHeight="1" x14ac:dyDescent="0.15"/>
  <cols>
    <col min="1" max="1" width="1.625" style="1" customWidth="1"/>
    <col min="2" max="2" width="2.375" style="1" customWidth="1"/>
    <col min="3" max="16" width="2.625" style="1" customWidth="1"/>
    <col min="17" max="17" width="2.375" style="1" customWidth="1"/>
    <col min="18" max="95" width="1.625" style="1" customWidth="1"/>
    <col min="96" max="133" width="1.625" style="38" customWidth="1"/>
    <col min="134" max="143" width="1.625" style="1" customWidth="1"/>
    <col min="144" max="144" width="0" style="1" hidden="1" customWidth="1"/>
    <col min="145" max="16384" width="0" style="1" hidden="1"/>
  </cols>
  <sheetData>
    <row r="1" spans="2:143" ht="22.5" customHeight="1" x14ac:dyDescent="0.15">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73" t="s">
        <v>123</v>
      </c>
      <c r="DI1" s="574"/>
      <c r="DJ1" s="574"/>
      <c r="DK1" s="574"/>
      <c r="DL1" s="574"/>
      <c r="DM1" s="574"/>
      <c r="DN1" s="575"/>
      <c r="DO1" s="1"/>
      <c r="DP1" s="573" t="s">
        <v>297</v>
      </c>
      <c r="DQ1" s="574"/>
      <c r="DR1" s="574"/>
      <c r="DS1" s="574"/>
      <c r="DT1" s="574"/>
      <c r="DU1" s="574"/>
      <c r="DV1" s="574"/>
      <c r="DW1" s="574"/>
      <c r="DX1" s="574"/>
      <c r="DY1" s="574"/>
      <c r="DZ1" s="574"/>
      <c r="EA1" s="574"/>
      <c r="EB1" s="574"/>
      <c r="EC1" s="575"/>
      <c r="ED1" s="2"/>
      <c r="EE1" s="2"/>
      <c r="EF1" s="2"/>
      <c r="EG1" s="2"/>
      <c r="EH1" s="2"/>
      <c r="EI1" s="2"/>
      <c r="EJ1" s="2"/>
      <c r="EK1" s="2"/>
      <c r="EL1" s="2"/>
      <c r="EM1" s="2"/>
    </row>
    <row r="2" spans="2:143" ht="22.5" customHeight="1" x14ac:dyDescent="0.15">
      <c r="B2" s="40" t="s">
        <v>300</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361" t="s">
        <v>110</v>
      </c>
      <c r="C3" s="362"/>
      <c r="D3" s="362"/>
      <c r="E3" s="362"/>
      <c r="F3" s="362"/>
      <c r="G3" s="362"/>
      <c r="H3" s="362"/>
      <c r="I3" s="362"/>
      <c r="J3" s="362"/>
      <c r="K3" s="362"/>
      <c r="L3" s="362"/>
      <c r="M3" s="362"/>
      <c r="N3" s="362"/>
      <c r="O3" s="362"/>
      <c r="P3" s="362"/>
      <c r="Q3" s="362"/>
      <c r="R3" s="362"/>
      <c r="S3" s="362"/>
      <c r="T3" s="362"/>
      <c r="U3" s="362"/>
      <c r="V3" s="362"/>
      <c r="W3" s="362"/>
      <c r="X3" s="362"/>
      <c r="Y3" s="362"/>
      <c r="Z3" s="362"/>
      <c r="AA3" s="362"/>
      <c r="AB3" s="362"/>
      <c r="AC3" s="362"/>
      <c r="AD3" s="362"/>
      <c r="AE3" s="362"/>
      <c r="AF3" s="362"/>
      <c r="AG3" s="362"/>
      <c r="AH3" s="362"/>
      <c r="AI3" s="362"/>
      <c r="AJ3" s="362"/>
      <c r="AK3" s="362"/>
      <c r="AL3" s="362"/>
      <c r="AM3" s="362"/>
      <c r="AN3" s="362"/>
      <c r="AO3" s="362"/>
      <c r="AP3" s="361" t="s">
        <v>301</v>
      </c>
      <c r="AQ3" s="362"/>
      <c r="AR3" s="362"/>
      <c r="AS3" s="362"/>
      <c r="AT3" s="362"/>
      <c r="AU3" s="362"/>
      <c r="AV3" s="362"/>
      <c r="AW3" s="362"/>
      <c r="AX3" s="362"/>
      <c r="AY3" s="362"/>
      <c r="AZ3" s="362"/>
      <c r="BA3" s="362"/>
      <c r="BB3" s="362"/>
      <c r="BC3" s="362"/>
      <c r="BD3" s="362"/>
      <c r="BE3" s="362"/>
      <c r="BF3" s="362"/>
      <c r="BG3" s="362"/>
      <c r="BH3" s="362"/>
      <c r="BI3" s="362"/>
      <c r="BJ3" s="362"/>
      <c r="BK3" s="362"/>
      <c r="BL3" s="362"/>
      <c r="BM3" s="362"/>
      <c r="BN3" s="362"/>
      <c r="BO3" s="362"/>
      <c r="BP3" s="362"/>
      <c r="BQ3" s="362"/>
      <c r="BR3" s="362"/>
      <c r="BS3" s="362"/>
      <c r="BT3" s="362"/>
      <c r="BU3" s="362"/>
      <c r="BV3" s="362"/>
      <c r="BW3" s="362"/>
      <c r="BX3" s="362"/>
      <c r="BY3" s="362"/>
      <c r="BZ3" s="362"/>
      <c r="CA3" s="362"/>
      <c r="CB3" s="411"/>
      <c r="CD3" s="361" t="s">
        <v>302</v>
      </c>
      <c r="CE3" s="362"/>
      <c r="CF3" s="362"/>
      <c r="CG3" s="362"/>
      <c r="CH3" s="362"/>
      <c r="CI3" s="362"/>
      <c r="CJ3" s="362"/>
      <c r="CK3" s="362"/>
      <c r="CL3" s="362"/>
      <c r="CM3" s="362"/>
      <c r="CN3" s="362"/>
      <c r="CO3" s="362"/>
      <c r="CP3" s="362"/>
      <c r="CQ3" s="362"/>
      <c r="CR3" s="362"/>
      <c r="CS3" s="362"/>
      <c r="CT3" s="362"/>
      <c r="CU3" s="362"/>
      <c r="CV3" s="362"/>
      <c r="CW3" s="362"/>
      <c r="CX3" s="362"/>
      <c r="CY3" s="362"/>
      <c r="CZ3" s="362"/>
      <c r="DA3" s="362"/>
      <c r="DB3" s="362"/>
      <c r="DC3" s="362"/>
      <c r="DD3" s="362"/>
      <c r="DE3" s="362"/>
      <c r="DF3" s="362"/>
      <c r="DG3" s="362"/>
      <c r="DH3" s="362"/>
      <c r="DI3" s="362"/>
      <c r="DJ3" s="362"/>
      <c r="DK3" s="362"/>
      <c r="DL3" s="362"/>
      <c r="DM3" s="362"/>
      <c r="DN3" s="362"/>
      <c r="DO3" s="362"/>
      <c r="DP3" s="362"/>
      <c r="DQ3" s="362"/>
      <c r="DR3" s="362"/>
      <c r="DS3" s="362"/>
      <c r="DT3" s="362"/>
      <c r="DU3" s="362"/>
      <c r="DV3" s="362"/>
      <c r="DW3" s="362"/>
      <c r="DX3" s="362"/>
      <c r="DY3" s="362"/>
      <c r="DZ3" s="362"/>
      <c r="EA3" s="362"/>
      <c r="EB3" s="362"/>
      <c r="EC3" s="411"/>
    </row>
    <row r="4" spans="2:143" ht="11.25" customHeight="1" x14ac:dyDescent="0.15">
      <c r="B4" s="361" t="s">
        <v>8</v>
      </c>
      <c r="C4" s="362"/>
      <c r="D4" s="362"/>
      <c r="E4" s="362"/>
      <c r="F4" s="362"/>
      <c r="G4" s="362"/>
      <c r="H4" s="362"/>
      <c r="I4" s="362"/>
      <c r="J4" s="362"/>
      <c r="K4" s="362"/>
      <c r="L4" s="362"/>
      <c r="M4" s="362"/>
      <c r="N4" s="362"/>
      <c r="O4" s="362"/>
      <c r="P4" s="362"/>
      <c r="Q4" s="411"/>
      <c r="R4" s="361" t="s">
        <v>305</v>
      </c>
      <c r="S4" s="362"/>
      <c r="T4" s="362"/>
      <c r="U4" s="362"/>
      <c r="V4" s="362"/>
      <c r="W4" s="362"/>
      <c r="X4" s="362"/>
      <c r="Y4" s="411"/>
      <c r="Z4" s="361" t="s">
        <v>308</v>
      </c>
      <c r="AA4" s="362"/>
      <c r="AB4" s="362"/>
      <c r="AC4" s="411"/>
      <c r="AD4" s="361" t="s">
        <v>251</v>
      </c>
      <c r="AE4" s="362"/>
      <c r="AF4" s="362"/>
      <c r="AG4" s="362"/>
      <c r="AH4" s="362"/>
      <c r="AI4" s="362"/>
      <c r="AJ4" s="362"/>
      <c r="AK4" s="411"/>
      <c r="AL4" s="361" t="s">
        <v>308</v>
      </c>
      <c r="AM4" s="362"/>
      <c r="AN4" s="362"/>
      <c r="AO4" s="411"/>
      <c r="AP4" s="576" t="s">
        <v>311</v>
      </c>
      <c r="AQ4" s="576"/>
      <c r="AR4" s="576"/>
      <c r="AS4" s="576"/>
      <c r="AT4" s="576"/>
      <c r="AU4" s="576"/>
      <c r="AV4" s="576"/>
      <c r="AW4" s="576"/>
      <c r="AX4" s="576"/>
      <c r="AY4" s="576"/>
      <c r="AZ4" s="576"/>
      <c r="BA4" s="576"/>
      <c r="BB4" s="576"/>
      <c r="BC4" s="576"/>
      <c r="BD4" s="576"/>
      <c r="BE4" s="576"/>
      <c r="BF4" s="576"/>
      <c r="BG4" s="576" t="s">
        <v>287</v>
      </c>
      <c r="BH4" s="576"/>
      <c r="BI4" s="576"/>
      <c r="BJ4" s="576"/>
      <c r="BK4" s="576"/>
      <c r="BL4" s="576"/>
      <c r="BM4" s="576"/>
      <c r="BN4" s="576"/>
      <c r="BO4" s="576" t="s">
        <v>308</v>
      </c>
      <c r="BP4" s="576"/>
      <c r="BQ4" s="576"/>
      <c r="BR4" s="576"/>
      <c r="BS4" s="576" t="s">
        <v>312</v>
      </c>
      <c r="BT4" s="576"/>
      <c r="BU4" s="576"/>
      <c r="BV4" s="576"/>
      <c r="BW4" s="576"/>
      <c r="BX4" s="576"/>
      <c r="BY4" s="576"/>
      <c r="BZ4" s="576"/>
      <c r="CA4" s="576"/>
      <c r="CB4" s="576"/>
      <c r="CD4" s="361" t="s">
        <v>313</v>
      </c>
      <c r="CE4" s="362"/>
      <c r="CF4" s="362"/>
      <c r="CG4" s="362"/>
      <c r="CH4" s="362"/>
      <c r="CI4" s="362"/>
      <c r="CJ4" s="362"/>
      <c r="CK4" s="362"/>
      <c r="CL4" s="362"/>
      <c r="CM4" s="362"/>
      <c r="CN4" s="362"/>
      <c r="CO4" s="362"/>
      <c r="CP4" s="362"/>
      <c r="CQ4" s="362"/>
      <c r="CR4" s="362"/>
      <c r="CS4" s="362"/>
      <c r="CT4" s="362"/>
      <c r="CU4" s="362"/>
      <c r="CV4" s="362"/>
      <c r="CW4" s="362"/>
      <c r="CX4" s="362"/>
      <c r="CY4" s="362"/>
      <c r="CZ4" s="362"/>
      <c r="DA4" s="362"/>
      <c r="DB4" s="362"/>
      <c r="DC4" s="362"/>
      <c r="DD4" s="362"/>
      <c r="DE4" s="362"/>
      <c r="DF4" s="362"/>
      <c r="DG4" s="362"/>
      <c r="DH4" s="362"/>
      <c r="DI4" s="362"/>
      <c r="DJ4" s="362"/>
      <c r="DK4" s="362"/>
      <c r="DL4" s="362"/>
      <c r="DM4" s="362"/>
      <c r="DN4" s="362"/>
      <c r="DO4" s="362"/>
      <c r="DP4" s="362"/>
      <c r="DQ4" s="362"/>
      <c r="DR4" s="362"/>
      <c r="DS4" s="362"/>
      <c r="DT4" s="362"/>
      <c r="DU4" s="362"/>
      <c r="DV4" s="362"/>
      <c r="DW4" s="362"/>
      <c r="DX4" s="362"/>
      <c r="DY4" s="362"/>
      <c r="DZ4" s="362"/>
      <c r="EA4" s="362"/>
      <c r="EB4" s="362"/>
      <c r="EC4" s="411"/>
    </row>
    <row r="5" spans="2:143" ht="11.25" customHeight="1" x14ac:dyDescent="0.15">
      <c r="B5" s="577" t="s">
        <v>307</v>
      </c>
      <c r="C5" s="578"/>
      <c r="D5" s="578"/>
      <c r="E5" s="578"/>
      <c r="F5" s="578"/>
      <c r="G5" s="578"/>
      <c r="H5" s="578"/>
      <c r="I5" s="578"/>
      <c r="J5" s="578"/>
      <c r="K5" s="578"/>
      <c r="L5" s="578"/>
      <c r="M5" s="578"/>
      <c r="N5" s="578"/>
      <c r="O5" s="578"/>
      <c r="P5" s="578"/>
      <c r="Q5" s="579"/>
      <c r="R5" s="580">
        <v>502895</v>
      </c>
      <c r="S5" s="581"/>
      <c r="T5" s="581"/>
      <c r="U5" s="581"/>
      <c r="V5" s="581"/>
      <c r="W5" s="581"/>
      <c r="X5" s="581"/>
      <c r="Y5" s="582"/>
      <c r="Z5" s="583">
        <v>11.4</v>
      </c>
      <c r="AA5" s="583"/>
      <c r="AB5" s="583"/>
      <c r="AC5" s="583"/>
      <c r="AD5" s="584">
        <v>502895</v>
      </c>
      <c r="AE5" s="584"/>
      <c r="AF5" s="584"/>
      <c r="AG5" s="584"/>
      <c r="AH5" s="584"/>
      <c r="AI5" s="584"/>
      <c r="AJ5" s="584"/>
      <c r="AK5" s="584"/>
      <c r="AL5" s="585">
        <v>19.7</v>
      </c>
      <c r="AM5" s="586"/>
      <c r="AN5" s="586"/>
      <c r="AO5" s="587"/>
      <c r="AP5" s="577" t="s">
        <v>315</v>
      </c>
      <c r="AQ5" s="578"/>
      <c r="AR5" s="578"/>
      <c r="AS5" s="578"/>
      <c r="AT5" s="578"/>
      <c r="AU5" s="578"/>
      <c r="AV5" s="578"/>
      <c r="AW5" s="578"/>
      <c r="AX5" s="578"/>
      <c r="AY5" s="578"/>
      <c r="AZ5" s="578"/>
      <c r="BA5" s="578"/>
      <c r="BB5" s="578"/>
      <c r="BC5" s="578"/>
      <c r="BD5" s="578"/>
      <c r="BE5" s="578"/>
      <c r="BF5" s="579"/>
      <c r="BG5" s="588">
        <v>502895</v>
      </c>
      <c r="BH5" s="367"/>
      <c r="BI5" s="367"/>
      <c r="BJ5" s="367"/>
      <c r="BK5" s="367"/>
      <c r="BL5" s="367"/>
      <c r="BM5" s="367"/>
      <c r="BN5" s="589"/>
      <c r="BO5" s="590">
        <v>100</v>
      </c>
      <c r="BP5" s="590"/>
      <c r="BQ5" s="590"/>
      <c r="BR5" s="590"/>
      <c r="BS5" s="591" t="s">
        <v>197</v>
      </c>
      <c r="BT5" s="591"/>
      <c r="BU5" s="591"/>
      <c r="BV5" s="591"/>
      <c r="BW5" s="591"/>
      <c r="BX5" s="591"/>
      <c r="BY5" s="591"/>
      <c r="BZ5" s="591"/>
      <c r="CA5" s="591"/>
      <c r="CB5" s="592"/>
      <c r="CD5" s="361" t="s">
        <v>311</v>
      </c>
      <c r="CE5" s="362"/>
      <c r="CF5" s="362"/>
      <c r="CG5" s="362"/>
      <c r="CH5" s="362"/>
      <c r="CI5" s="362"/>
      <c r="CJ5" s="362"/>
      <c r="CK5" s="362"/>
      <c r="CL5" s="362"/>
      <c r="CM5" s="362"/>
      <c r="CN5" s="362"/>
      <c r="CO5" s="362"/>
      <c r="CP5" s="362"/>
      <c r="CQ5" s="411"/>
      <c r="CR5" s="361" t="s">
        <v>318</v>
      </c>
      <c r="CS5" s="362"/>
      <c r="CT5" s="362"/>
      <c r="CU5" s="362"/>
      <c r="CV5" s="362"/>
      <c r="CW5" s="362"/>
      <c r="CX5" s="362"/>
      <c r="CY5" s="411"/>
      <c r="CZ5" s="361" t="s">
        <v>308</v>
      </c>
      <c r="DA5" s="362"/>
      <c r="DB5" s="362"/>
      <c r="DC5" s="411"/>
      <c r="DD5" s="361" t="s">
        <v>319</v>
      </c>
      <c r="DE5" s="362"/>
      <c r="DF5" s="362"/>
      <c r="DG5" s="362"/>
      <c r="DH5" s="362"/>
      <c r="DI5" s="362"/>
      <c r="DJ5" s="362"/>
      <c r="DK5" s="362"/>
      <c r="DL5" s="362"/>
      <c r="DM5" s="362"/>
      <c r="DN5" s="362"/>
      <c r="DO5" s="362"/>
      <c r="DP5" s="411"/>
      <c r="DQ5" s="361" t="s">
        <v>321</v>
      </c>
      <c r="DR5" s="362"/>
      <c r="DS5" s="362"/>
      <c r="DT5" s="362"/>
      <c r="DU5" s="362"/>
      <c r="DV5" s="362"/>
      <c r="DW5" s="362"/>
      <c r="DX5" s="362"/>
      <c r="DY5" s="362"/>
      <c r="DZ5" s="362"/>
      <c r="EA5" s="362"/>
      <c r="EB5" s="362"/>
      <c r="EC5" s="411"/>
    </row>
    <row r="6" spans="2:143" ht="11.25" customHeight="1" x14ac:dyDescent="0.15">
      <c r="B6" s="593" t="s">
        <v>322</v>
      </c>
      <c r="C6" s="493"/>
      <c r="D6" s="493"/>
      <c r="E6" s="493"/>
      <c r="F6" s="493"/>
      <c r="G6" s="493"/>
      <c r="H6" s="493"/>
      <c r="I6" s="493"/>
      <c r="J6" s="493"/>
      <c r="K6" s="493"/>
      <c r="L6" s="493"/>
      <c r="M6" s="493"/>
      <c r="N6" s="493"/>
      <c r="O6" s="493"/>
      <c r="P6" s="493"/>
      <c r="Q6" s="594"/>
      <c r="R6" s="588">
        <v>57688</v>
      </c>
      <c r="S6" s="367"/>
      <c r="T6" s="367"/>
      <c r="U6" s="367"/>
      <c r="V6" s="367"/>
      <c r="W6" s="367"/>
      <c r="X6" s="367"/>
      <c r="Y6" s="589"/>
      <c r="Z6" s="590">
        <v>1.3</v>
      </c>
      <c r="AA6" s="590"/>
      <c r="AB6" s="590"/>
      <c r="AC6" s="590"/>
      <c r="AD6" s="591">
        <v>57688</v>
      </c>
      <c r="AE6" s="591"/>
      <c r="AF6" s="591"/>
      <c r="AG6" s="591"/>
      <c r="AH6" s="591"/>
      <c r="AI6" s="591"/>
      <c r="AJ6" s="591"/>
      <c r="AK6" s="591"/>
      <c r="AL6" s="595">
        <v>2.2999999999999998</v>
      </c>
      <c r="AM6" s="373"/>
      <c r="AN6" s="373"/>
      <c r="AO6" s="596"/>
      <c r="AP6" s="593" t="s">
        <v>102</v>
      </c>
      <c r="AQ6" s="493"/>
      <c r="AR6" s="493"/>
      <c r="AS6" s="493"/>
      <c r="AT6" s="493"/>
      <c r="AU6" s="493"/>
      <c r="AV6" s="493"/>
      <c r="AW6" s="493"/>
      <c r="AX6" s="493"/>
      <c r="AY6" s="493"/>
      <c r="AZ6" s="493"/>
      <c r="BA6" s="493"/>
      <c r="BB6" s="493"/>
      <c r="BC6" s="493"/>
      <c r="BD6" s="493"/>
      <c r="BE6" s="493"/>
      <c r="BF6" s="594"/>
      <c r="BG6" s="588">
        <v>502895</v>
      </c>
      <c r="BH6" s="367"/>
      <c r="BI6" s="367"/>
      <c r="BJ6" s="367"/>
      <c r="BK6" s="367"/>
      <c r="BL6" s="367"/>
      <c r="BM6" s="367"/>
      <c r="BN6" s="589"/>
      <c r="BO6" s="590">
        <v>100</v>
      </c>
      <c r="BP6" s="590"/>
      <c r="BQ6" s="590"/>
      <c r="BR6" s="590"/>
      <c r="BS6" s="591" t="s">
        <v>197</v>
      </c>
      <c r="BT6" s="591"/>
      <c r="BU6" s="591"/>
      <c r="BV6" s="591"/>
      <c r="BW6" s="591"/>
      <c r="BX6" s="591"/>
      <c r="BY6" s="591"/>
      <c r="BZ6" s="591"/>
      <c r="CA6" s="591"/>
      <c r="CB6" s="592"/>
      <c r="CD6" s="577" t="s">
        <v>323</v>
      </c>
      <c r="CE6" s="578"/>
      <c r="CF6" s="578"/>
      <c r="CG6" s="578"/>
      <c r="CH6" s="578"/>
      <c r="CI6" s="578"/>
      <c r="CJ6" s="578"/>
      <c r="CK6" s="578"/>
      <c r="CL6" s="578"/>
      <c r="CM6" s="578"/>
      <c r="CN6" s="578"/>
      <c r="CO6" s="578"/>
      <c r="CP6" s="578"/>
      <c r="CQ6" s="579"/>
      <c r="CR6" s="588">
        <v>56389</v>
      </c>
      <c r="CS6" s="367"/>
      <c r="CT6" s="367"/>
      <c r="CU6" s="367"/>
      <c r="CV6" s="367"/>
      <c r="CW6" s="367"/>
      <c r="CX6" s="367"/>
      <c r="CY6" s="589"/>
      <c r="CZ6" s="585">
        <v>1.4</v>
      </c>
      <c r="DA6" s="586"/>
      <c r="DB6" s="586"/>
      <c r="DC6" s="597"/>
      <c r="DD6" s="598" t="s">
        <v>197</v>
      </c>
      <c r="DE6" s="367"/>
      <c r="DF6" s="367"/>
      <c r="DG6" s="367"/>
      <c r="DH6" s="367"/>
      <c r="DI6" s="367"/>
      <c r="DJ6" s="367"/>
      <c r="DK6" s="367"/>
      <c r="DL6" s="367"/>
      <c r="DM6" s="367"/>
      <c r="DN6" s="367"/>
      <c r="DO6" s="367"/>
      <c r="DP6" s="589"/>
      <c r="DQ6" s="598">
        <v>56346</v>
      </c>
      <c r="DR6" s="367"/>
      <c r="DS6" s="367"/>
      <c r="DT6" s="367"/>
      <c r="DU6" s="367"/>
      <c r="DV6" s="367"/>
      <c r="DW6" s="367"/>
      <c r="DX6" s="367"/>
      <c r="DY6" s="367"/>
      <c r="DZ6" s="367"/>
      <c r="EA6" s="367"/>
      <c r="EB6" s="367"/>
      <c r="EC6" s="599"/>
    </row>
    <row r="7" spans="2:143" ht="11.25" customHeight="1" x14ac:dyDescent="0.15">
      <c r="B7" s="593" t="s">
        <v>43</v>
      </c>
      <c r="C7" s="493"/>
      <c r="D7" s="493"/>
      <c r="E7" s="493"/>
      <c r="F7" s="493"/>
      <c r="G7" s="493"/>
      <c r="H7" s="493"/>
      <c r="I7" s="493"/>
      <c r="J7" s="493"/>
      <c r="K7" s="493"/>
      <c r="L7" s="493"/>
      <c r="M7" s="493"/>
      <c r="N7" s="493"/>
      <c r="O7" s="493"/>
      <c r="P7" s="493"/>
      <c r="Q7" s="594"/>
      <c r="R7" s="588">
        <v>302</v>
      </c>
      <c r="S7" s="367"/>
      <c r="T7" s="367"/>
      <c r="U7" s="367"/>
      <c r="V7" s="367"/>
      <c r="W7" s="367"/>
      <c r="X7" s="367"/>
      <c r="Y7" s="589"/>
      <c r="Z7" s="590">
        <v>0</v>
      </c>
      <c r="AA7" s="590"/>
      <c r="AB7" s="590"/>
      <c r="AC7" s="590"/>
      <c r="AD7" s="591">
        <v>302</v>
      </c>
      <c r="AE7" s="591"/>
      <c r="AF7" s="591"/>
      <c r="AG7" s="591"/>
      <c r="AH7" s="591"/>
      <c r="AI7" s="591"/>
      <c r="AJ7" s="591"/>
      <c r="AK7" s="591"/>
      <c r="AL7" s="595">
        <v>0</v>
      </c>
      <c r="AM7" s="373"/>
      <c r="AN7" s="373"/>
      <c r="AO7" s="596"/>
      <c r="AP7" s="593" t="s">
        <v>324</v>
      </c>
      <c r="AQ7" s="493"/>
      <c r="AR7" s="493"/>
      <c r="AS7" s="493"/>
      <c r="AT7" s="493"/>
      <c r="AU7" s="493"/>
      <c r="AV7" s="493"/>
      <c r="AW7" s="493"/>
      <c r="AX7" s="493"/>
      <c r="AY7" s="493"/>
      <c r="AZ7" s="493"/>
      <c r="BA7" s="493"/>
      <c r="BB7" s="493"/>
      <c r="BC7" s="493"/>
      <c r="BD7" s="493"/>
      <c r="BE7" s="493"/>
      <c r="BF7" s="594"/>
      <c r="BG7" s="588">
        <v>202322</v>
      </c>
      <c r="BH7" s="367"/>
      <c r="BI7" s="367"/>
      <c r="BJ7" s="367"/>
      <c r="BK7" s="367"/>
      <c r="BL7" s="367"/>
      <c r="BM7" s="367"/>
      <c r="BN7" s="589"/>
      <c r="BO7" s="590">
        <v>40.200000000000003</v>
      </c>
      <c r="BP7" s="590"/>
      <c r="BQ7" s="590"/>
      <c r="BR7" s="590"/>
      <c r="BS7" s="591" t="s">
        <v>197</v>
      </c>
      <c r="BT7" s="591"/>
      <c r="BU7" s="591"/>
      <c r="BV7" s="591"/>
      <c r="BW7" s="591"/>
      <c r="BX7" s="591"/>
      <c r="BY7" s="591"/>
      <c r="BZ7" s="591"/>
      <c r="CA7" s="591"/>
      <c r="CB7" s="592"/>
      <c r="CD7" s="593" t="s">
        <v>326</v>
      </c>
      <c r="CE7" s="493"/>
      <c r="CF7" s="493"/>
      <c r="CG7" s="493"/>
      <c r="CH7" s="493"/>
      <c r="CI7" s="493"/>
      <c r="CJ7" s="493"/>
      <c r="CK7" s="493"/>
      <c r="CL7" s="493"/>
      <c r="CM7" s="493"/>
      <c r="CN7" s="493"/>
      <c r="CO7" s="493"/>
      <c r="CP7" s="493"/>
      <c r="CQ7" s="594"/>
      <c r="CR7" s="588">
        <v>695935</v>
      </c>
      <c r="CS7" s="367"/>
      <c r="CT7" s="367"/>
      <c r="CU7" s="367"/>
      <c r="CV7" s="367"/>
      <c r="CW7" s="367"/>
      <c r="CX7" s="367"/>
      <c r="CY7" s="589"/>
      <c r="CZ7" s="590">
        <v>17.399999999999999</v>
      </c>
      <c r="DA7" s="590"/>
      <c r="DB7" s="590"/>
      <c r="DC7" s="590"/>
      <c r="DD7" s="598">
        <v>14911</v>
      </c>
      <c r="DE7" s="367"/>
      <c r="DF7" s="367"/>
      <c r="DG7" s="367"/>
      <c r="DH7" s="367"/>
      <c r="DI7" s="367"/>
      <c r="DJ7" s="367"/>
      <c r="DK7" s="367"/>
      <c r="DL7" s="367"/>
      <c r="DM7" s="367"/>
      <c r="DN7" s="367"/>
      <c r="DO7" s="367"/>
      <c r="DP7" s="589"/>
      <c r="DQ7" s="598">
        <v>506885</v>
      </c>
      <c r="DR7" s="367"/>
      <c r="DS7" s="367"/>
      <c r="DT7" s="367"/>
      <c r="DU7" s="367"/>
      <c r="DV7" s="367"/>
      <c r="DW7" s="367"/>
      <c r="DX7" s="367"/>
      <c r="DY7" s="367"/>
      <c r="DZ7" s="367"/>
      <c r="EA7" s="367"/>
      <c r="EB7" s="367"/>
      <c r="EC7" s="599"/>
    </row>
    <row r="8" spans="2:143" ht="11.25" customHeight="1" x14ac:dyDescent="0.15">
      <c r="B8" s="593" t="s">
        <v>327</v>
      </c>
      <c r="C8" s="493"/>
      <c r="D8" s="493"/>
      <c r="E8" s="493"/>
      <c r="F8" s="493"/>
      <c r="G8" s="493"/>
      <c r="H8" s="493"/>
      <c r="I8" s="493"/>
      <c r="J8" s="493"/>
      <c r="K8" s="493"/>
      <c r="L8" s="493"/>
      <c r="M8" s="493"/>
      <c r="N8" s="493"/>
      <c r="O8" s="493"/>
      <c r="P8" s="493"/>
      <c r="Q8" s="594"/>
      <c r="R8" s="588">
        <v>4244</v>
      </c>
      <c r="S8" s="367"/>
      <c r="T8" s="367"/>
      <c r="U8" s="367"/>
      <c r="V8" s="367"/>
      <c r="W8" s="367"/>
      <c r="X8" s="367"/>
      <c r="Y8" s="589"/>
      <c r="Z8" s="590">
        <v>0.1</v>
      </c>
      <c r="AA8" s="590"/>
      <c r="AB8" s="590"/>
      <c r="AC8" s="590"/>
      <c r="AD8" s="591">
        <v>4244</v>
      </c>
      <c r="AE8" s="591"/>
      <c r="AF8" s="591"/>
      <c r="AG8" s="591"/>
      <c r="AH8" s="591"/>
      <c r="AI8" s="591"/>
      <c r="AJ8" s="591"/>
      <c r="AK8" s="591"/>
      <c r="AL8" s="595">
        <v>0.2</v>
      </c>
      <c r="AM8" s="373"/>
      <c r="AN8" s="373"/>
      <c r="AO8" s="596"/>
      <c r="AP8" s="593" t="s">
        <v>120</v>
      </c>
      <c r="AQ8" s="493"/>
      <c r="AR8" s="493"/>
      <c r="AS8" s="493"/>
      <c r="AT8" s="493"/>
      <c r="AU8" s="493"/>
      <c r="AV8" s="493"/>
      <c r="AW8" s="493"/>
      <c r="AX8" s="493"/>
      <c r="AY8" s="493"/>
      <c r="AZ8" s="493"/>
      <c r="BA8" s="493"/>
      <c r="BB8" s="493"/>
      <c r="BC8" s="493"/>
      <c r="BD8" s="493"/>
      <c r="BE8" s="493"/>
      <c r="BF8" s="594"/>
      <c r="BG8" s="588">
        <v>8038</v>
      </c>
      <c r="BH8" s="367"/>
      <c r="BI8" s="367"/>
      <c r="BJ8" s="367"/>
      <c r="BK8" s="367"/>
      <c r="BL8" s="367"/>
      <c r="BM8" s="367"/>
      <c r="BN8" s="589"/>
      <c r="BO8" s="590">
        <v>1.6</v>
      </c>
      <c r="BP8" s="590"/>
      <c r="BQ8" s="590"/>
      <c r="BR8" s="590"/>
      <c r="BS8" s="591" t="s">
        <v>197</v>
      </c>
      <c r="BT8" s="591"/>
      <c r="BU8" s="591"/>
      <c r="BV8" s="591"/>
      <c r="BW8" s="591"/>
      <c r="BX8" s="591"/>
      <c r="BY8" s="591"/>
      <c r="BZ8" s="591"/>
      <c r="CA8" s="591"/>
      <c r="CB8" s="592"/>
      <c r="CD8" s="593" t="s">
        <v>330</v>
      </c>
      <c r="CE8" s="493"/>
      <c r="CF8" s="493"/>
      <c r="CG8" s="493"/>
      <c r="CH8" s="493"/>
      <c r="CI8" s="493"/>
      <c r="CJ8" s="493"/>
      <c r="CK8" s="493"/>
      <c r="CL8" s="493"/>
      <c r="CM8" s="493"/>
      <c r="CN8" s="493"/>
      <c r="CO8" s="493"/>
      <c r="CP8" s="493"/>
      <c r="CQ8" s="594"/>
      <c r="CR8" s="588">
        <v>930753</v>
      </c>
      <c r="CS8" s="367"/>
      <c r="CT8" s="367"/>
      <c r="CU8" s="367"/>
      <c r="CV8" s="367"/>
      <c r="CW8" s="367"/>
      <c r="CX8" s="367"/>
      <c r="CY8" s="589"/>
      <c r="CZ8" s="590">
        <v>23.2</v>
      </c>
      <c r="DA8" s="590"/>
      <c r="DB8" s="590"/>
      <c r="DC8" s="590"/>
      <c r="DD8" s="598">
        <v>6829</v>
      </c>
      <c r="DE8" s="367"/>
      <c r="DF8" s="367"/>
      <c r="DG8" s="367"/>
      <c r="DH8" s="367"/>
      <c r="DI8" s="367"/>
      <c r="DJ8" s="367"/>
      <c r="DK8" s="367"/>
      <c r="DL8" s="367"/>
      <c r="DM8" s="367"/>
      <c r="DN8" s="367"/>
      <c r="DO8" s="367"/>
      <c r="DP8" s="589"/>
      <c r="DQ8" s="598">
        <v>497947</v>
      </c>
      <c r="DR8" s="367"/>
      <c r="DS8" s="367"/>
      <c r="DT8" s="367"/>
      <c r="DU8" s="367"/>
      <c r="DV8" s="367"/>
      <c r="DW8" s="367"/>
      <c r="DX8" s="367"/>
      <c r="DY8" s="367"/>
      <c r="DZ8" s="367"/>
      <c r="EA8" s="367"/>
      <c r="EB8" s="367"/>
      <c r="EC8" s="599"/>
    </row>
    <row r="9" spans="2:143" ht="11.25" customHeight="1" x14ac:dyDescent="0.15">
      <c r="B9" s="593" t="s">
        <v>329</v>
      </c>
      <c r="C9" s="493"/>
      <c r="D9" s="493"/>
      <c r="E9" s="493"/>
      <c r="F9" s="493"/>
      <c r="G9" s="493"/>
      <c r="H9" s="493"/>
      <c r="I9" s="493"/>
      <c r="J9" s="493"/>
      <c r="K9" s="493"/>
      <c r="L9" s="493"/>
      <c r="M9" s="493"/>
      <c r="N9" s="493"/>
      <c r="O9" s="493"/>
      <c r="P9" s="493"/>
      <c r="Q9" s="594"/>
      <c r="R9" s="588">
        <v>3164</v>
      </c>
      <c r="S9" s="367"/>
      <c r="T9" s="367"/>
      <c r="U9" s="367"/>
      <c r="V9" s="367"/>
      <c r="W9" s="367"/>
      <c r="X9" s="367"/>
      <c r="Y9" s="589"/>
      <c r="Z9" s="590">
        <v>0.1</v>
      </c>
      <c r="AA9" s="590"/>
      <c r="AB9" s="590"/>
      <c r="AC9" s="590"/>
      <c r="AD9" s="591">
        <v>3164</v>
      </c>
      <c r="AE9" s="591"/>
      <c r="AF9" s="591"/>
      <c r="AG9" s="591"/>
      <c r="AH9" s="591"/>
      <c r="AI9" s="591"/>
      <c r="AJ9" s="591"/>
      <c r="AK9" s="591"/>
      <c r="AL9" s="595">
        <v>0.1</v>
      </c>
      <c r="AM9" s="373"/>
      <c r="AN9" s="373"/>
      <c r="AO9" s="596"/>
      <c r="AP9" s="593" t="s">
        <v>331</v>
      </c>
      <c r="AQ9" s="493"/>
      <c r="AR9" s="493"/>
      <c r="AS9" s="493"/>
      <c r="AT9" s="493"/>
      <c r="AU9" s="493"/>
      <c r="AV9" s="493"/>
      <c r="AW9" s="493"/>
      <c r="AX9" s="493"/>
      <c r="AY9" s="493"/>
      <c r="AZ9" s="493"/>
      <c r="BA9" s="493"/>
      <c r="BB9" s="493"/>
      <c r="BC9" s="493"/>
      <c r="BD9" s="493"/>
      <c r="BE9" s="493"/>
      <c r="BF9" s="594"/>
      <c r="BG9" s="588">
        <v>174979</v>
      </c>
      <c r="BH9" s="367"/>
      <c r="BI9" s="367"/>
      <c r="BJ9" s="367"/>
      <c r="BK9" s="367"/>
      <c r="BL9" s="367"/>
      <c r="BM9" s="367"/>
      <c r="BN9" s="589"/>
      <c r="BO9" s="590">
        <v>34.799999999999997</v>
      </c>
      <c r="BP9" s="590"/>
      <c r="BQ9" s="590"/>
      <c r="BR9" s="590"/>
      <c r="BS9" s="591" t="s">
        <v>197</v>
      </c>
      <c r="BT9" s="591"/>
      <c r="BU9" s="591"/>
      <c r="BV9" s="591"/>
      <c r="BW9" s="591"/>
      <c r="BX9" s="591"/>
      <c r="BY9" s="591"/>
      <c r="BZ9" s="591"/>
      <c r="CA9" s="591"/>
      <c r="CB9" s="592"/>
      <c r="CD9" s="593" t="s">
        <v>334</v>
      </c>
      <c r="CE9" s="493"/>
      <c r="CF9" s="493"/>
      <c r="CG9" s="493"/>
      <c r="CH9" s="493"/>
      <c r="CI9" s="493"/>
      <c r="CJ9" s="493"/>
      <c r="CK9" s="493"/>
      <c r="CL9" s="493"/>
      <c r="CM9" s="493"/>
      <c r="CN9" s="493"/>
      <c r="CO9" s="493"/>
      <c r="CP9" s="493"/>
      <c r="CQ9" s="594"/>
      <c r="CR9" s="588">
        <v>490998</v>
      </c>
      <c r="CS9" s="367"/>
      <c r="CT9" s="367"/>
      <c r="CU9" s="367"/>
      <c r="CV9" s="367"/>
      <c r="CW9" s="367"/>
      <c r="CX9" s="367"/>
      <c r="CY9" s="589"/>
      <c r="CZ9" s="590">
        <v>12.3</v>
      </c>
      <c r="DA9" s="590"/>
      <c r="DB9" s="590"/>
      <c r="DC9" s="590"/>
      <c r="DD9" s="598">
        <v>1696</v>
      </c>
      <c r="DE9" s="367"/>
      <c r="DF9" s="367"/>
      <c r="DG9" s="367"/>
      <c r="DH9" s="367"/>
      <c r="DI9" s="367"/>
      <c r="DJ9" s="367"/>
      <c r="DK9" s="367"/>
      <c r="DL9" s="367"/>
      <c r="DM9" s="367"/>
      <c r="DN9" s="367"/>
      <c r="DO9" s="367"/>
      <c r="DP9" s="589"/>
      <c r="DQ9" s="598">
        <v>408340</v>
      </c>
      <c r="DR9" s="367"/>
      <c r="DS9" s="367"/>
      <c r="DT9" s="367"/>
      <c r="DU9" s="367"/>
      <c r="DV9" s="367"/>
      <c r="DW9" s="367"/>
      <c r="DX9" s="367"/>
      <c r="DY9" s="367"/>
      <c r="DZ9" s="367"/>
      <c r="EA9" s="367"/>
      <c r="EB9" s="367"/>
      <c r="EC9" s="599"/>
    </row>
    <row r="10" spans="2:143" ht="11.25" customHeight="1" x14ac:dyDescent="0.15">
      <c r="B10" s="593" t="s">
        <v>128</v>
      </c>
      <c r="C10" s="493"/>
      <c r="D10" s="493"/>
      <c r="E10" s="493"/>
      <c r="F10" s="493"/>
      <c r="G10" s="493"/>
      <c r="H10" s="493"/>
      <c r="I10" s="493"/>
      <c r="J10" s="493"/>
      <c r="K10" s="493"/>
      <c r="L10" s="493"/>
      <c r="M10" s="493"/>
      <c r="N10" s="493"/>
      <c r="O10" s="493"/>
      <c r="P10" s="493"/>
      <c r="Q10" s="594"/>
      <c r="R10" s="588" t="s">
        <v>197</v>
      </c>
      <c r="S10" s="367"/>
      <c r="T10" s="367"/>
      <c r="U10" s="367"/>
      <c r="V10" s="367"/>
      <c r="W10" s="367"/>
      <c r="X10" s="367"/>
      <c r="Y10" s="589"/>
      <c r="Z10" s="590" t="s">
        <v>197</v>
      </c>
      <c r="AA10" s="590"/>
      <c r="AB10" s="590"/>
      <c r="AC10" s="590"/>
      <c r="AD10" s="591" t="s">
        <v>197</v>
      </c>
      <c r="AE10" s="591"/>
      <c r="AF10" s="591"/>
      <c r="AG10" s="591"/>
      <c r="AH10" s="591"/>
      <c r="AI10" s="591"/>
      <c r="AJ10" s="591"/>
      <c r="AK10" s="591"/>
      <c r="AL10" s="595" t="s">
        <v>197</v>
      </c>
      <c r="AM10" s="373"/>
      <c r="AN10" s="373"/>
      <c r="AO10" s="596"/>
      <c r="AP10" s="593" t="s">
        <v>186</v>
      </c>
      <c r="AQ10" s="493"/>
      <c r="AR10" s="493"/>
      <c r="AS10" s="493"/>
      <c r="AT10" s="493"/>
      <c r="AU10" s="493"/>
      <c r="AV10" s="493"/>
      <c r="AW10" s="493"/>
      <c r="AX10" s="493"/>
      <c r="AY10" s="493"/>
      <c r="AZ10" s="493"/>
      <c r="BA10" s="493"/>
      <c r="BB10" s="493"/>
      <c r="BC10" s="493"/>
      <c r="BD10" s="493"/>
      <c r="BE10" s="493"/>
      <c r="BF10" s="594"/>
      <c r="BG10" s="588">
        <v>11106</v>
      </c>
      <c r="BH10" s="367"/>
      <c r="BI10" s="367"/>
      <c r="BJ10" s="367"/>
      <c r="BK10" s="367"/>
      <c r="BL10" s="367"/>
      <c r="BM10" s="367"/>
      <c r="BN10" s="589"/>
      <c r="BO10" s="590">
        <v>2.2000000000000002</v>
      </c>
      <c r="BP10" s="590"/>
      <c r="BQ10" s="590"/>
      <c r="BR10" s="590"/>
      <c r="BS10" s="591" t="s">
        <v>197</v>
      </c>
      <c r="BT10" s="591"/>
      <c r="BU10" s="591"/>
      <c r="BV10" s="591"/>
      <c r="BW10" s="591"/>
      <c r="BX10" s="591"/>
      <c r="BY10" s="591"/>
      <c r="BZ10" s="591"/>
      <c r="CA10" s="591"/>
      <c r="CB10" s="592"/>
      <c r="CD10" s="593" t="s">
        <v>223</v>
      </c>
      <c r="CE10" s="493"/>
      <c r="CF10" s="493"/>
      <c r="CG10" s="493"/>
      <c r="CH10" s="493"/>
      <c r="CI10" s="493"/>
      <c r="CJ10" s="493"/>
      <c r="CK10" s="493"/>
      <c r="CL10" s="493"/>
      <c r="CM10" s="493"/>
      <c r="CN10" s="493"/>
      <c r="CO10" s="493"/>
      <c r="CP10" s="493"/>
      <c r="CQ10" s="594"/>
      <c r="CR10" s="588">
        <v>3800</v>
      </c>
      <c r="CS10" s="367"/>
      <c r="CT10" s="367"/>
      <c r="CU10" s="367"/>
      <c r="CV10" s="367"/>
      <c r="CW10" s="367"/>
      <c r="CX10" s="367"/>
      <c r="CY10" s="589"/>
      <c r="CZ10" s="590">
        <v>0.1</v>
      </c>
      <c r="DA10" s="590"/>
      <c r="DB10" s="590"/>
      <c r="DC10" s="590"/>
      <c r="DD10" s="598" t="s">
        <v>197</v>
      </c>
      <c r="DE10" s="367"/>
      <c r="DF10" s="367"/>
      <c r="DG10" s="367"/>
      <c r="DH10" s="367"/>
      <c r="DI10" s="367"/>
      <c r="DJ10" s="367"/>
      <c r="DK10" s="367"/>
      <c r="DL10" s="367"/>
      <c r="DM10" s="367"/>
      <c r="DN10" s="367"/>
      <c r="DO10" s="367"/>
      <c r="DP10" s="589"/>
      <c r="DQ10" s="598">
        <v>3800</v>
      </c>
      <c r="DR10" s="367"/>
      <c r="DS10" s="367"/>
      <c r="DT10" s="367"/>
      <c r="DU10" s="367"/>
      <c r="DV10" s="367"/>
      <c r="DW10" s="367"/>
      <c r="DX10" s="367"/>
      <c r="DY10" s="367"/>
      <c r="DZ10" s="367"/>
      <c r="EA10" s="367"/>
      <c r="EB10" s="367"/>
      <c r="EC10" s="599"/>
    </row>
    <row r="11" spans="2:143" ht="11.25" customHeight="1" x14ac:dyDescent="0.15">
      <c r="B11" s="593" t="s">
        <v>100</v>
      </c>
      <c r="C11" s="493"/>
      <c r="D11" s="493"/>
      <c r="E11" s="493"/>
      <c r="F11" s="493"/>
      <c r="G11" s="493"/>
      <c r="H11" s="493"/>
      <c r="I11" s="493"/>
      <c r="J11" s="493"/>
      <c r="K11" s="493"/>
      <c r="L11" s="493"/>
      <c r="M11" s="493"/>
      <c r="N11" s="493"/>
      <c r="O11" s="493"/>
      <c r="P11" s="493"/>
      <c r="Q11" s="594"/>
      <c r="R11" s="588">
        <v>109565</v>
      </c>
      <c r="S11" s="367"/>
      <c r="T11" s="367"/>
      <c r="U11" s="367"/>
      <c r="V11" s="367"/>
      <c r="W11" s="367"/>
      <c r="X11" s="367"/>
      <c r="Y11" s="589"/>
      <c r="Z11" s="595">
        <v>2.5</v>
      </c>
      <c r="AA11" s="373"/>
      <c r="AB11" s="373"/>
      <c r="AC11" s="600"/>
      <c r="AD11" s="598">
        <v>109565</v>
      </c>
      <c r="AE11" s="367"/>
      <c r="AF11" s="367"/>
      <c r="AG11" s="367"/>
      <c r="AH11" s="367"/>
      <c r="AI11" s="367"/>
      <c r="AJ11" s="367"/>
      <c r="AK11" s="589"/>
      <c r="AL11" s="595">
        <v>4.3</v>
      </c>
      <c r="AM11" s="373"/>
      <c r="AN11" s="373"/>
      <c r="AO11" s="596"/>
      <c r="AP11" s="593" t="s">
        <v>336</v>
      </c>
      <c r="AQ11" s="493"/>
      <c r="AR11" s="493"/>
      <c r="AS11" s="493"/>
      <c r="AT11" s="493"/>
      <c r="AU11" s="493"/>
      <c r="AV11" s="493"/>
      <c r="AW11" s="493"/>
      <c r="AX11" s="493"/>
      <c r="AY11" s="493"/>
      <c r="AZ11" s="493"/>
      <c r="BA11" s="493"/>
      <c r="BB11" s="493"/>
      <c r="BC11" s="493"/>
      <c r="BD11" s="493"/>
      <c r="BE11" s="493"/>
      <c r="BF11" s="594"/>
      <c r="BG11" s="588">
        <v>8199</v>
      </c>
      <c r="BH11" s="367"/>
      <c r="BI11" s="367"/>
      <c r="BJ11" s="367"/>
      <c r="BK11" s="367"/>
      <c r="BL11" s="367"/>
      <c r="BM11" s="367"/>
      <c r="BN11" s="589"/>
      <c r="BO11" s="590">
        <v>1.6</v>
      </c>
      <c r="BP11" s="590"/>
      <c r="BQ11" s="590"/>
      <c r="BR11" s="590"/>
      <c r="BS11" s="591" t="s">
        <v>197</v>
      </c>
      <c r="BT11" s="591"/>
      <c r="BU11" s="591"/>
      <c r="BV11" s="591"/>
      <c r="BW11" s="591"/>
      <c r="BX11" s="591"/>
      <c r="BY11" s="591"/>
      <c r="BZ11" s="591"/>
      <c r="CA11" s="591"/>
      <c r="CB11" s="592"/>
      <c r="CD11" s="593" t="s">
        <v>339</v>
      </c>
      <c r="CE11" s="493"/>
      <c r="CF11" s="493"/>
      <c r="CG11" s="493"/>
      <c r="CH11" s="493"/>
      <c r="CI11" s="493"/>
      <c r="CJ11" s="493"/>
      <c r="CK11" s="493"/>
      <c r="CL11" s="493"/>
      <c r="CM11" s="493"/>
      <c r="CN11" s="493"/>
      <c r="CO11" s="493"/>
      <c r="CP11" s="493"/>
      <c r="CQ11" s="594"/>
      <c r="CR11" s="588">
        <v>296039</v>
      </c>
      <c r="CS11" s="367"/>
      <c r="CT11" s="367"/>
      <c r="CU11" s="367"/>
      <c r="CV11" s="367"/>
      <c r="CW11" s="367"/>
      <c r="CX11" s="367"/>
      <c r="CY11" s="589"/>
      <c r="CZ11" s="590">
        <v>7.4</v>
      </c>
      <c r="DA11" s="590"/>
      <c r="DB11" s="590"/>
      <c r="DC11" s="590"/>
      <c r="DD11" s="598">
        <v>43991</v>
      </c>
      <c r="DE11" s="367"/>
      <c r="DF11" s="367"/>
      <c r="DG11" s="367"/>
      <c r="DH11" s="367"/>
      <c r="DI11" s="367"/>
      <c r="DJ11" s="367"/>
      <c r="DK11" s="367"/>
      <c r="DL11" s="367"/>
      <c r="DM11" s="367"/>
      <c r="DN11" s="367"/>
      <c r="DO11" s="367"/>
      <c r="DP11" s="589"/>
      <c r="DQ11" s="598">
        <v>214617</v>
      </c>
      <c r="DR11" s="367"/>
      <c r="DS11" s="367"/>
      <c r="DT11" s="367"/>
      <c r="DU11" s="367"/>
      <c r="DV11" s="367"/>
      <c r="DW11" s="367"/>
      <c r="DX11" s="367"/>
      <c r="DY11" s="367"/>
      <c r="DZ11" s="367"/>
      <c r="EA11" s="367"/>
      <c r="EB11" s="367"/>
      <c r="EC11" s="599"/>
    </row>
    <row r="12" spans="2:143" ht="11.25" customHeight="1" x14ac:dyDescent="0.15">
      <c r="B12" s="593" t="s">
        <v>144</v>
      </c>
      <c r="C12" s="493"/>
      <c r="D12" s="493"/>
      <c r="E12" s="493"/>
      <c r="F12" s="493"/>
      <c r="G12" s="493"/>
      <c r="H12" s="493"/>
      <c r="I12" s="493"/>
      <c r="J12" s="493"/>
      <c r="K12" s="493"/>
      <c r="L12" s="493"/>
      <c r="M12" s="493"/>
      <c r="N12" s="493"/>
      <c r="O12" s="493"/>
      <c r="P12" s="493"/>
      <c r="Q12" s="594"/>
      <c r="R12" s="588" t="s">
        <v>197</v>
      </c>
      <c r="S12" s="367"/>
      <c r="T12" s="367"/>
      <c r="U12" s="367"/>
      <c r="V12" s="367"/>
      <c r="W12" s="367"/>
      <c r="X12" s="367"/>
      <c r="Y12" s="589"/>
      <c r="Z12" s="590" t="s">
        <v>197</v>
      </c>
      <c r="AA12" s="590"/>
      <c r="AB12" s="590"/>
      <c r="AC12" s="590"/>
      <c r="AD12" s="591" t="s">
        <v>197</v>
      </c>
      <c r="AE12" s="591"/>
      <c r="AF12" s="591"/>
      <c r="AG12" s="591"/>
      <c r="AH12" s="591"/>
      <c r="AI12" s="591"/>
      <c r="AJ12" s="591"/>
      <c r="AK12" s="591"/>
      <c r="AL12" s="595" t="s">
        <v>197</v>
      </c>
      <c r="AM12" s="373"/>
      <c r="AN12" s="373"/>
      <c r="AO12" s="596"/>
      <c r="AP12" s="593" t="s">
        <v>340</v>
      </c>
      <c r="AQ12" s="493"/>
      <c r="AR12" s="493"/>
      <c r="AS12" s="493"/>
      <c r="AT12" s="493"/>
      <c r="AU12" s="493"/>
      <c r="AV12" s="493"/>
      <c r="AW12" s="493"/>
      <c r="AX12" s="493"/>
      <c r="AY12" s="493"/>
      <c r="AZ12" s="493"/>
      <c r="BA12" s="493"/>
      <c r="BB12" s="493"/>
      <c r="BC12" s="493"/>
      <c r="BD12" s="493"/>
      <c r="BE12" s="493"/>
      <c r="BF12" s="594"/>
      <c r="BG12" s="588">
        <v>231663</v>
      </c>
      <c r="BH12" s="367"/>
      <c r="BI12" s="367"/>
      <c r="BJ12" s="367"/>
      <c r="BK12" s="367"/>
      <c r="BL12" s="367"/>
      <c r="BM12" s="367"/>
      <c r="BN12" s="589"/>
      <c r="BO12" s="590">
        <v>46.1</v>
      </c>
      <c r="BP12" s="590"/>
      <c r="BQ12" s="590"/>
      <c r="BR12" s="590"/>
      <c r="BS12" s="591" t="s">
        <v>197</v>
      </c>
      <c r="BT12" s="591"/>
      <c r="BU12" s="591"/>
      <c r="BV12" s="591"/>
      <c r="BW12" s="591"/>
      <c r="BX12" s="591"/>
      <c r="BY12" s="591"/>
      <c r="BZ12" s="591"/>
      <c r="CA12" s="591"/>
      <c r="CB12" s="592"/>
      <c r="CD12" s="593" t="s">
        <v>86</v>
      </c>
      <c r="CE12" s="493"/>
      <c r="CF12" s="493"/>
      <c r="CG12" s="493"/>
      <c r="CH12" s="493"/>
      <c r="CI12" s="493"/>
      <c r="CJ12" s="493"/>
      <c r="CK12" s="493"/>
      <c r="CL12" s="493"/>
      <c r="CM12" s="493"/>
      <c r="CN12" s="493"/>
      <c r="CO12" s="493"/>
      <c r="CP12" s="493"/>
      <c r="CQ12" s="594"/>
      <c r="CR12" s="588">
        <v>143051</v>
      </c>
      <c r="CS12" s="367"/>
      <c r="CT12" s="367"/>
      <c r="CU12" s="367"/>
      <c r="CV12" s="367"/>
      <c r="CW12" s="367"/>
      <c r="CX12" s="367"/>
      <c r="CY12" s="589"/>
      <c r="CZ12" s="590">
        <v>3.6</v>
      </c>
      <c r="DA12" s="590"/>
      <c r="DB12" s="590"/>
      <c r="DC12" s="590"/>
      <c r="DD12" s="598">
        <v>137</v>
      </c>
      <c r="DE12" s="367"/>
      <c r="DF12" s="367"/>
      <c r="DG12" s="367"/>
      <c r="DH12" s="367"/>
      <c r="DI12" s="367"/>
      <c r="DJ12" s="367"/>
      <c r="DK12" s="367"/>
      <c r="DL12" s="367"/>
      <c r="DM12" s="367"/>
      <c r="DN12" s="367"/>
      <c r="DO12" s="367"/>
      <c r="DP12" s="589"/>
      <c r="DQ12" s="598">
        <v>115701</v>
      </c>
      <c r="DR12" s="367"/>
      <c r="DS12" s="367"/>
      <c r="DT12" s="367"/>
      <c r="DU12" s="367"/>
      <c r="DV12" s="367"/>
      <c r="DW12" s="367"/>
      <c r="DX12" s="367"/>
      <c r="DY12" s="367"/>
      <c r="DZ12" s="367"/>
      <c r="EA12" s="367"/>
      <c r="EB12" s="367"/>
      <c r="EC12" s="599"/>
    </row>
    <row r="13" spans="2:143" ht="11.25" customHeight="1" x14ac:dyDescent="0.15">
      <c r="B13" s="593" t="s">
        <v>341</v>
      </c>
      <c r="C13" s="493"/>
      <c r="D13" s="493"/>
      <c r="E13" s="493"/>
      <c r="F13" s="493"/>
      <c r="G13" s="493"/>
      <c r="H13" s="493"/>
      <c r="I13" s="493"/>
      <c r="J13" s="493"/>
      <c r="K13" s="493"/>
      <c r="L13" s="493"/>
      <c r="M13" s="493"/>
      <c r="N13" s="493"/>
      <c r="O13" s="493"/>
      <c r="P13" s="493"/>
      <c r="Q13" s="594"/>
      <c r="R13" s="588" t="s">
        <v>197</v>
      </c>
      <c r="S13" s="367"/>
      <c r="T13" s="367"/>
      <c r="U13" s="367"/>
      <c r="V13" s="367"/>
      <c r="W13" s="367"/>
      <c r="X13" s="367"/>
      <c r="Y13" s="589"/>
      <c r="Z13" s="590" t="s">
        <v>197</v>
      </c>
      <c r="AA13" s="590"/>
      <c r="AB13" s="590"/>
      <c r="AC13" s="590"/>
      <c r="AD13" s="591" t="s">
        <v>197</v>
      </c>
      <c r="AE13" s="591"/>
      <c r="AF13" s="591"/>
      <c r="AG13" s="591"/>
      <c r="AH13" s="591"/>
      <c r="AI13" s="591"/>
      <c r="AJ13" s="591"/>
      <c r="AK13" s="591"/>
      <c r="AL13" s="595" t="s">
        <v>197</v>
      </c>
      <c r="AM13" s="373"/>
      <c r="AN13" s="373"/>
      <c r="AO13" s="596"/>
      <c r="AP13" s="593" t="s">
        <v>343</v>
      </c>
      <c r="AQ13" s="493"/>
      <c r="AR13" s="493"/>
      <c r="AS13" s="493"/>
      <c r="AT13" s="493"/>
      <c r="AU13" s="493"/>
      <c r="AV13" s="493"/>
      <c r="AW13" s="493"/>
      <c r="AX13" s="493"/>
      <c r="AY13" s="493"/>
      <c r="AZ13" s="493"/>
      <c r="BA13" s="493"/>
      <c r="BB13" s="493"/>
      <c r="BC13" s="493"/>
      <c r="BD13" s="493"/>
      <c r="BE13" s="493"/>
      <c r="BF13" s="594"/>
      <c r="BG13" s="588">
        <v>221193</v>
      </c>
      <c r="BH13" s="367"/>
      <c r="BI13" s="367"/>
      <c r="BJ13" s="367"/>
      <c r="BK13" s="367"/>
      <c r="BL13" s="367"/>
      <c r="BM13" s="367"/>
      <c r="BN13" s="589"/>
      <c r="BO13" s="590">
        <v>44</v>
      </c>
      <c r="BP13" s="590"/>
      <c r="BQ13" s="590"/>
      <c r="BR13" s="590"/>
      <c r="BS13" s="591" t="s">
        <v>197</v>
      </c>
      <c r="BT13" s="591"/>
      <c r="BU13" s="591"/>
      <c r="BV13" s="591"/>
      <c r="BW13" s="591"/>
      <c r="BX13" s="591"/>
      <c r="BY13" s="591"/>
      <c r="BZ13" s="591"/>
      <c r="CA13" s="591"/>
      <c r="CB13" s="592"/>
      <c r="CD13" s="593" t="s">
        <v>344</v>
      </c>
      <c r="CE13" s="493"/>
      <c r="CF13" s="493"/>
      <c r="CG13" s="493"/>
      <c r="CH13" s="493"/>
      <c r="CI13" s="493"/>
      <c r="CJ13" s="493"/>
      <c r="CK13" s="493"/>
      <c r="CL13" s="493"/>
      <c r="CM13" s="493"/>
      <c r="CN13" s="493"/>
      <c r="CO13" s="493"/>
      <c r="CP13" s="493"/>
      <c r="CQ13" s="594"/>
      <c r="CR13" s="588">
        <v>443577</v>
      </c>
      <c r="CS13" s="367"/>
      <c r="CT13" s="367"/>
      <c r="CU13" s="367"/>
      <c r="CV13" s="367"/>
      <c r="CW13" s="367"/>
      <c r="CX13" s="367"/>
      <c r="CY13" s="589"/>
      <c r="CZ13" s="590">
        <v>11.1</v>
      </c>
      <c r="DA13" s="590"/>
      <c r="DB13" s="590"/>
      <c r="DC13" s="590"/>
      <c r="DD13" s="598">
        <v>240624</v>
      </c>
      <c r="DE13" s="367"/>
      <c r="DF13" s="367"/>
      <c r="DG13" s="367"/>
      <c r="DH13" s="367"/>
      <c r="DI13" s="367"/>
      <c r="DJ13" s="367"/>
      <c r="DK13" s="367"/>
      <c r="DL13" s="367"/>
      <c r="DM13" s="367"/>
      <c r="DN13" s="367"/>
      <c r="DO13" s="367"/>
      <c r="DP13" s="589"/>
      <c r="DQ13" s="598">
        <v>218628</v>
      </c>
      <c r="DR13" s="367"/>
      <c r="DS13" s="367"/>
      <c r="DT13" s="367"/>
      <c r="DU13" s="367"/>
      <c r="DV13" s="367"/>
      <c r="DW13" s="367"/>
      <c r="DX13" s="367"/>
      <c r="DY13" s="367"/>
      <c r="DZ13" s="367"/>
      <c r="EA13" s="367"/>
      <c r="EB13" s="367"/>
      <c r="EC13" s="599"/>
    </row>
    <row r="14" spans="2:143" ht="11.25" customHeight="1" x14ac:dyDescent="0.15">
      <c r="B14" s="593" t="s">
        <v>346</v>
      </c>
      <c r="C14" s="493"/>
      <c r="D14" s="493"/>
      <c r="E14" s="493"/>
      <c r="F14" s="493"/>
      <c r="G14" s="493"/>
      <c r="H14" s="493"/>
      <c r="I14" s="493"/>
      <c r="J14" s="493"/>
      <c r="K14" s="493"/>
      <c r="L14" s="493"/>
      <c r="M14" s="493"/>
      <c r="N14" s="493"/>
      <c r="O14" s="493"/>
      <c r="P14" s="493"/>
      <c r="Q14" s="594"/>
      <c r="R14" s="588" t="s">
        <v>197</v>
      </c>
      <c r="S14" s="367"/>
      <c r="T14" s="367"/>
      <c r="U14" s="367"/>
      <c r="V14" s="367"/>
      <c r="W14" s="367"/>
      <c r="X14" s="367"/>
      <c r="Y14" s="589"/>
      <c r="Z14" s="590" t="s">
        <v>197</v>
      </c>
      <c r="AA14" s="590"/>
      <c r="AB14" s="590"/>
      <c r="AC14" s="590"/>
      <c r="AD14" s="591" t="s">
        <v>197</v>
      </c>
      <c r="AE14" s="591"/>
      <c r="AF14" s="591"/>
      <c r="AG14" s="591"/>
      <c r="AH14" s="591"/>
      <c r="AI14" s="591"/>
      <c r="AJ14" s="591"/>
      <c r="AK14" s="591"/>
      <c r="AL14" s="595" t="s">
        <v>197</v>
      </c>
      <c r="AM14" s="373"/>
      <c r="AN14" s="373"/>
      <c r="AO14" s="596"/>
      <c r="AP14" s="593" t="s">
        <v>214</v>
      </c>
      <c r="AQ14" s="493"/>
      <c r="AR14" s="493"/>
      <c r="AS14" s="493"/>
      <c r="AT14" s="493"/>
      <c r="AU14" s="493"/>
      <c r="AV14" s="493"/>
      <c r="AW14" s="493"/>
      <c r="AX14" s="493"/>
      <c r="AY14" s="493"/>
      <c r="AZ14" s="493"/>
      <c r="BA14" s="493"/>
      <c r="BB14" s="493"/>
      <c r="BC14" s="493"/>
      <c r="BD14" s="493"/>
      <c r="BE14" s="493"/>
      <c r="BF14" s="594"/>
      <c r="BG14" s="588">
        <v>27232</v>
      </c>
      <c r="BH14" s="367"/>
      <c r="BI14" s="367"/>
      <c r="BJ14" s="367"/>
      <c r="BK14" s="367"/>
      <c r="BL14" s="367"/>
      <c r="BM14" s="367"/>
      <c r="BN14" s="589"/>
      <c r="BO14" s="590">
        <v>5.4</v>
      </c>
      <c r="BP14" s="590"/>
      <c r="BQ14" s="590"/>
      <c r="BR14" s="590"/>
      <c r="BS14" s="591" t="s">
        <v>197</v>
      </c>
      <c r="BT14" s="591"/>
      <c r="BU14" s="591"/>
      <c r="BV14" s="591"/>
      <c r="BW14" s="591"/>
      <c r="BX14" s="591"/>
      <c r="BY14" s="591"/>
      <c r="BZ14" s="591"/>
      <c r="CA14" s="591"/>
      <c r="CB14" s="592"/>
      <c r="CD14" s="593" t="s">
        <v>65</v>
      </c>
      <c r="CE14" s="493"/>
      <c r="CF14" s="493"/>
      <c r="CG14" s="493"/>
      <c r="CH14" s="493"/>
      <c r="CI14" s="493"/>
      <c r="CJ14" s="493"/>
      <c r="CK14" s="493"/>
      <c r="CL14" s="493"/>
      <c r="CM14" s="493"/>
      <c r="CN14" s="493"/>
      <c r="CO14" s="493"/>
      <c r="CP14" s="493"/>
      <c r="CQ14" s="594"/>
      <c r="CR14" s="588">
        <v>142070</v>
      </c>
      <c r="CS14" s="367"/>
      <c r="CT14" s="367"/>
      <c r="CU14" s="367"/>
      <c r="CV14" s="367"/>
      <c r="CW14" s="367"/>
      <c r="CX14" s="367"/>
      <c r="CY14" s="589"/>
      <c r="CZ14" s="590">
        <v>3.5</v>
      </c>
      <c r="DA14" s="590"/>
      <c r="DB14" s="590"/>
      <c r="DC14" s="590"/>
      <c r="DD14" s="598">
        <v>907</v>
      </c>
      <c r="DE14" s="367"/>
      <c r="DF14" s="367"/>
      <c r="DG14" s="367"/>
      <c r="DH14" s="367"/>
      <c r="DI14" s="367"/>
      <c r="DJ14" s="367"/>
      <c r="DK14" s="367"/>
      <c r="DL14" s="367"/>
      <c r="DM14" s="367"/>
      <c r="DN14" s="367"/>
      <c r="DO14" s="367"/>
      <c r="DP14" s="589"/>
      <c r="DQ14" s="598">
        <v>97946</v>
      </c>
      <c r="DR14" s="367"/>
      <c r="DS14" s="367"/>
      <c r="DT14" s="367"/>
      <c r="DU14" s="367"/>
      <c r="DV14" s="367"/>
      <c r="DW14" s="367"/>
      <c r="DX14" s="367"/>
      <c r="DY14" s="367"/>
      <c r="DZ14" s="367"/>
      <c r="EA14" s="367"/>
      <c r="EB14" s="367"/>
      <c r="EC14" s="599"/>
    </row>
    <row r="15" spans="2:143" ht="11.25" customHeight="1" x14ac:dyDescent="0.15">
      <c r="B15" s="593" t="s">
        <v>316</v>
      </c>
      <c r="C15" s="493"/>
      <c r="D15" s="493"/>
      <c r="E15" s="493"/>
      <c r="F15" s="493"/>
      <c r="G15" s="493"/>
      <c r="H15" s="493"/>
      <c r="I15" s="493"/>
      <c r="J15" s="493"/>
      <c r="K15" s="493"/>
      <c r="L15" s="493"/>
      <c r="M15" s="493"/>
      <c r="N15" s="493"/>
      <c r="O15" s="493"/>
      <c r="P15" s="493"/>
      <c r="Q15" s="594"/>
      <c r="R15" s="588" t="s">
        <v>197</v>
      </c>
      <c r="S15" s="367"/>
      <c r="T15" s="367"/>
      <c r="U15" s="367"/>
      <c r="V15" s="367"/>
      <c r="W15" s="367"/>
      <c r="X15" s="367"/>
      <c r="Y15" s="589"/>
      <c r="Z15" s="590" t="s">
        <v>197</v>
      </c>
      <c r="AA15" s="590"/>
      <c r="AB15" s="590"/>
      <c r="AC15" s="590"/>
      <c r="AD15" s="591" t="s">
        <v>197</v>
      </c>
      <c r="AE15" s="591"/>
      <c r="AF15" s="591"/>
      <c r="AG15" s="591"/>
      <c r="AH15" s="591"/>
      <c r="AI15" s="591"/>
      <c r="AJ15" s="591"/>
      <c r="AK15" s="591"/>
      <c r="AL15" s="595" t="s">
        <v>197</v>
      </c>
      <c r="AM15" s="373"/>
      <c r="AN15" s="373"/>
      <c r="AO15" s="596"/>
      <c r="AP15" s="593" t="s">
        <v>347</v>
      </c>
      <c r="AQ15" s="493"/>
      <c r="AR15" s="493"/>
      <c r="AS15" s="493"/>
      <c r="AT15" s="493"/>
      <c r="AU15" s="493"/>
      <c r="AV15" s="493"/>
      <c r="AW15" s="493"/>
      <c r="AX15" s="493"/>
      <c r="AY15" s="493"/>
      <c r="AZ15" s="493"/>
      <c r="BA15" s="493"/>
      <c r="BB15" s="493"/>
      <c r="BC15" s="493"/>
      <c r="BD15" s="493"/>
      <c r="BE15" s="493"/>
      <c r="BF15" s="594"/>
      <c r="BG15" s="588">
        <v>39677</v>
      </c>
      <c r="BH15" s="367"/>
      <c r="BI15" s="367"/>
      <c r="BJ15" s="367"/>
      <c r="BK15" s="367"/>
      <c r="BL15" s="367"/>
      <c r="BM15" s="367"/>
      <c r="BN15" s="589"/>
      <c r="BO15" s="590">
        <v>7.9</v>
      </c>
      <c r="BP15" s="590"/>
      <c r="BQ15" s="590"/>
      <c r="BR15" s="590"/>
      <c r="BS15" s="591" t="s">
        <v>197</v>
      </c>
      <c r="BT15" s="591"/>
      <c r="BU15" s="591"/>
      <c r="BV15" s="591"/>
      <c r="BW15" s="591"/>
      <c r="BX15" s="591"/>
      <c r="BY15" s="591"/>
      <c r="BZ15" s="591"/>
      <c r="CA15" s="591"/>
      <c r="CB15" s="592"/>
      <c r="CD15" s="593" t="s">
        <v>348</v>
      </c>
      <c r="CE15" s="493"/>
      <c r="CF15" s="493"/>
      <c r="CG15" s="493"/>
      <c r="CH15" s="493"/>
      <c r="CI15" s="493"/>
      <c r="CJ15" s="493"/>
      <c r="CK15" s="493"/>
      <c r="CL15" s="493"/>
      <c r="CM15" s="493"/>
      <c r="CN15" s="493"/>
      <c r="CO15" s="493"/>
      <c r="CP15" s="493"/>
      <c r="CQ15" s="594"/>
      <c r="CR15" s="588">
        <v>359780</v>
      </c>
      <c r="CS15" s="367"/>
      <c r="CT15" s="367"/>
      <c r="CU15" s="367"/>
      <c r="CV15" s="367"/>
      <c r="CW15" s="367"/>
      <c r="CX15" s="367"/>
      <c r="CY15" s="589"/>
      <c r="CZ15" s="590">
        <v>9</v>
      </c>
      <c r="DA15" s="590"/>
      <c r="DB15" s="590"/>
      <c r="DC15" s="590"/>
      <c r="DD15" s="598">
        <v>83492</v>
      </c>
      <c r="DE15" s="367"/>
      <c r="DF15" s="367"/>
      <c r="DG15" s="367"/>
      <c r="DH15" s="367"/>
      <c r="DI15" s="367"/>
      <c r="DJ15" s="367"/>
      <c r="DK15" s="367"/>
      <c r="DL15" s="367"/>
      <c r="DM15" s="367"/>
      <c r="DN15" s="367"/>
      <c r="DO15" s="367"/>
      <c r="DP15" s="589"/>
      <c r="DQ15" s="598">
        <v>254856</v>
      </c>
      <c r="DR15" s="367"/>
      <c r="DS15" s="367"/>
      <c r="DT15" s="367"/>
      <c r="DU15" s="367"/>
      <c r="DV15" s="367"/>
      <c r="DW15" s="367"/>
      <c r="DX15" s="367"/>
      <c r="DY15" s="367"/>
      <c r="DZ15" s="367"/>
      <c r="EA15" s="367"/>
      <c r="EB15" s="367"/>
      <c r="EC15" s="599"/>
    </row>
    <row r="16" spans="2:143" ht="11.25" customHeight="1" x14ac:dyDescent="0.15">
      <c r="B16" s="593" t="s">
        <v>349</v>
      </c>
      <c r="C16" s="493"/>
      <c r="D16" s="493"/>
      <c r="E16" s="493"/>
      <c r="F16" s="493"/>
      <c r="G16" s="493"/>
      <c r="H16" s="493"/>
      <c r="I16" s="493"/>
      <c r="J16" s="493"/>
      <c r="K16" s="493"/>
      <c r="L16" s="493"/>
      <c r="M16" s="493"/>
      <c r="N16" s="493"/>
      <c r="O16" s="493"/>
      <c r="P16" s="493"/>
      <c r="Q16" s="594"/>
      <c r="R16" s="588">
        <v>3622</v>
      </c>
      <c r="S16" s="367"/>
      <c r="T16" s="367"/>
      <c r="U16" s="367"/>
      <c r="V16" s="367"/>
      <c r="W16" s="367"/>
      <c r="X16" s="367"/>
      <c r="Y16" s="589"/>
      <c r="Z16" s="590">
        <v>0.1</v>
      </c>
      <c r="AA16" s="590"/>
      <c r="AB16" s="590"/>
      <c r="AC16" s="590"/>
      <c r="AD16" s="591">
        <v>3622</v>
      </c>
      <c r="AE16" s="591"/>
      <c r="AF16" s="591"/>
      <c r="AG16" s="591"/>
      <c r="AH16" s="591"/>
      <c r="AI16" s="591"/>
      <c r="AJ16" s="591"/>
      <c r="AK16" s="591"/>
      <c r="AL16" s="595">
        <v>0.1</v>
      </c>
      <c r="AM16" s="373"/>
      <c r="AN16" s="373"/>
      <c r="AO16" s="596"/>
      <c r="AP16" s="593" t="s">
        <v>350</v>
      </c>
      <c r="AQ16" s="493"/>
      <c r="AR16" s="493"/>
      <c r="AS16" s="493"/>
      <c r="AT16" s="493"/>
      <c r="AU16" s="493"/>
      <c r="AV16" s="493"/>
      <c r="AW16" s="493"/>
      <c r="AX16" s="493"/>
      <c r="AY16" s="493"/>
      <c r="AZ16" s="493"/>
      <c r="BA16" s="493"/>
      <c r="BB16" s="493"/>
      <c r="BC16" s="493"/>
      <c r="BD16" s="493"/>
      <c r="BE16" s="493"/>
      <c r="BF16" s="594"/>
      <c r="BG16" s="588">
        <v>2001</v>
      </c>
      <c r="BH16" s="367"/>
      <c r="BI16" s="367"/>
      <c r="BJ16" s="367"/>
      <c r="BK16" s="367"/>
      <c r="BL16" s="367"/>
      <c r="BM16" s="367"/>
      <c r="BN16" s="589"/>
      <c r="BO16" s="590">
        <v>0.4</v>
      </c>
      <c r="BP16" s="590"/>
      <c r="BQ16" s="590"/>
      <c r="BR16" s="590"/>
      <c r="BS16" s="591" t="s">
        <v>197</v>
      </c>
      <c r="BT16" s="591"/>
      <c r="BU16" s="591"/>
      <c r="BV16" s="591"/>
      <c r="BW16" s="591"/>
      <c r="BX16" s="591"/>
      <c r="BY16" s="591"/>
      <c r="BZ16" s="591"/>
      <c r="CA16" s="591"/>
      <c r="CB16" s="592"/>
      <c r="CD16" s="593" t="s">
        <v>351</v>
      </c>
      <c r="CE16" s="493"/>
      <c r="CF16" s="493"/>
      <c r="CG16" s="493"/>
      <c r="CH16" s="493"/>
      <c r="CI16" s="493"/>
      <c r="CJ16" s="493"/>
      <c r="CK16" s="493"/>
      <c r="CL16" s="493"/>
      <c r="CM16" s="493"/>
      <c r="CN16" s="493"/>
      <c r="CO16" s="493"/>
      <c r="CP16" s="493"/>
      <c r="CQ16" s="594"/>
      <c r="CR16" s="588">
        <v>20127</v>
      </c>
      <c r="CS16" s="367"/>
      <c r="CT16" s="367"/>
      <c r="CU16" s="367"/>
      <c r="CV16" s="367"/>
      <c r="CW16" s="367"/>
      <c r="CX16" s="367"/>
      <c r="CY16" s="589"/>
      <c r="CZ16" s="590">
        <v>0.5</v>
      </c>
      <c r="DA16" s="590"/>
      <c r="DB16" s="590"/>
      <c r="DC16" s="590"/>
      <c r="DD16" s="598" t="s">
        <v>197</v>
      </c>
      <c r="DE16" s="367"/>
      <c r="DF16" s="367"/>
      <c r="DG16" s="367"/>
      <c r="DH16" s="367"/>
      <c r="DI16" s="367"/>
      <c r="DJ16" s="367"/>
      <c r="DK16" s="367"/>
      <c r="DL16" s="367"/>
      <c r="DM16" s="367"/>
      <c r="DN16" s="367"/>
      <c r="DO16" s="367"/>
      <c r="DP16" s="589"/>
      <c r="DQ16" s="598">
        <v>8331</v>
      </c>
      <c r="DR16" s="367"/>
      <c r="DS16" s="367"/>
      <c r="DT16" s="367"/>
      <c r="DU16" s="367"/>
      <c r="DV16" s="367"/>
      <c r="DW16" s="367"/>
      <c r="DX16" s="367"/>
      <c r="DY16" s="367"/>
      <c r="DZ16" s="367"/>
      <c r="EA16" s="367"/>
      <c r="EB16" s="367"/>
      <c r="EC16" s="599"/>
    </row>
    <row r="17" spans="2:133" ht="11.25" customHeight="1" x14ac:dyDescent="0.15">
      <c r="B17" s="593" t="s">
        <v>352</v>
      </c>
      <c r="C17" s="493"/>
      <c r="D17" s="493"/>
      <c r="E17" s="493"/>
      <c r="F17" s="493"/>
      <c r="G17" s="493"/>
      <c r="H17" s="493"/>
      <c r="I17" s="493"/>
      <c r="J17" s="493"/>
      <c r="K17" s="493"/>
      <c r="L17" s="493"/>
      <c r="M17" s="493"/>
      <c r="N17" s="493"/>
      <c r="O17" s="493"/>
      <c r="P17" s="493"/>
      <c r="Q17" s="594"/>
      <c r="R17" s="588">
        <v>6374</v>
      </c>
      <c r="S17" s="367"/>
      <c r="T17" s="367"/>
      <c r="U17" s="367"/>
      <c r="V17" s="367"/>
      <c r="W17" s="367"/>
      <c r="X17" s="367"/>
      <c r="Y17" s="589"/>
      <c r="Z17" s="590">
        <v>0.1</v>
      </c>
      <c r="AA17" s="590"/>
      <c r="AB17" s="590"/>
      <c r="AC17" s="590"/>
      <c r="AD17" s="591">
        <v>6374</v>
      </c>
      <c r="AE17" s="591"/>
      <c r="AF17" s="591"/>
      <c r="AG17" s="591"/>
      <c r="AH17" s="591"/>
      <c r="AI17" s="591"/>
      <c r="AJ17" s="591"/>
      <c r="AK17" s="591"/>
      <c r="AL17" s="595">
        <v>0.2</v>
      </c>
      <c r="AM17" s="373"/>
      <c r="AN17" s="373"/>
      <c r="AO17" s="596"/>
      <c r="AP17" s="593" t="s">
        <v>353</v>
      </c>
      <c r="AQ17" s="493"/>
      <c r="AR17" s="493"/>
      <c r="AS17" s="493"/>
      <c r="AT17" s="493"/>
      <c r="AU17" s="493"/>
      <c r="AV17" s="493"/>
      <c r="AW17" s="493"/>
      <c r="AX17" s="493"/>
      <c r="AY17" s="493"/>
      <c r="AZ17" s="493"/>
      <c r="BA17" s="493"/>
      <c r="BB17" s="493"/>
      <c r="BC17" s="493"/>
      <c r="BD17" s="493"/>
      <c r="BE17" s="493"/>
      <c r="BF17" s="594"/>
      <c r="BG17" s="588" t="s">
        <v>197</v>
      </c>
      <c r="BH17" s="367"/>
      <c r="BI17" s="367"/>
      <c r="BJ17" s="367"/>
      <c r="BK17" s="367"/>
      <c r="BL17" s="367"/>
      <c r="BM17" s="367"/>
      <c r="BN17" s="589"/>
      <c r="BO17" s="590" t="s">
        <v>197</v>
      </c>
      <c r="BP17" s="590"/>
      <c r="BQ17" s="590"/>
      <c r="BR17" s="590"/>
      <c r="BS17" s="591" t="s">
        <v>197</v>
      </c>
      <c r="BT17" s="591"/>
      <c r="BU17" s="591"/>
      <c r="BV17" s="591"/>
      <c r="BW17" s="591"/>
      <c r="BX17" s="591"/>
      <c r="BY17" s="591"/>
      <c r="BZ17" s="591"/>
      <c r="CA17" s="591"/>
      <c r="CB17" s="592"/>
      <c r="CD17" s="593" t="s">
        <v>355</v>
      </c>
      <c r="CE17" s="493"/>
      <c r="CF17" s="493"/>
      <c r="CG17" s="493"/>
      <c r="CH17" s="493"/>
      <c r="CI17" s="493"/>
      <c r="CJ17" s="493"/>
      <c r="CK17" s="493"/>
      <c r="CL17" s="493"/>
      <c r="CM17" s="493"/>
      <c r="CN17" s="493"/>
      <c r="CO17" s="493"/>
      <c r="CP17" s="493"/>
      <c r="CQ17" s="594"/>
      <c r="CR17" s="588">
        <v>423803</v>
      </c>
      <c r="CS17" s="367"/>
      <c r="CT17" s="367"/>
      <c r="CU17" s="367"/>
      <c r="CV17" s="367"/>
      <c r="CW17" s="367"/>
      <c r="CX17" s="367"/>
      <c r="CY17" s="589"/>
      <c r="CZ17" s="590">
        <v>10.6</v>
      </c>
      <c r="DA17" s="590"/>
      <c r="DB17" s="590"/>
      <c r="DC17" s="590"/>
      <c r="DD17" s="598" t="s">
        <v>197</v>
      </c>
      <c r="DE17" s="367"/>
      <c r="DF17" s="367"/>
      <c r="DG17" s="367"/>
      <c r="DH17" s="367"/>
      <c r="DI17" s="367"/>
      <c r="DJ17" s="367"/>
      <c r="DK17" s="367"/>
      <c r="DL17" s="367"/>
      <c r="DM17" s="367"/>
      <c r="DN17" s="367"/>
      <c r="DO17" s="367"/>
      <c r="DP17" s="589"/>
      <c r="DQ17" s="598">
        <v>423553</v>
      </c>
      <c r="DR17" s="367"/>
      <c r="DS17" s="367"/>
      <c r="DT17" s="367"/>
      <c r="DU17" s="367"/>
      <c r="DV17" s="367"/>
      <c r="DW17" s="367"/>
      <c r="DX17" s="367"/>
      <c r="DY17" s="367"/>
      <c r="DZ17" s="367"/>
      <c r="EA17" s="367"/>
      <c r="EB17" s="367"/>
      <c r="EC17" s="599"/>
    </row>
    <row r="18" spans="2:133" ht="11.25" customHeight="1" x14ac:dyDescent="0.15">
      <c r="B18" s="593" t="s">
        <v>356</v>
      </c>
      <c r="C18" s="493"/>
      <c r="D18" s="493"/>
      <c r="E18" s="493"/>
      <c r="F18" s="493"/>
      <c r="G18" s="493"/>
      <c r="H18" s="493"/>
      <c r="I18" s="493"/>
      <c r="J18" s="493"/>
      <c r="K18" s="493"/>
      <c r="L18" s="493"/>
      <c r="M18" s="493"/>
      <c r="N18" s="493"/>
      <c r="O18" s="493"/>
      <c r="P18" s="493"/>
      <c r="Q18" s="594"/>
      <c r="R18" s="588">
        <v>1903</v>
      </c>
      <c r="S18" s="367"/>
      <c r="T18" s="367"/>
      <c r="U18" s="367"/>
      <c r="V18" s="367"/>
      <c r="W18" s="367"/>
      <c r="X18" s="367"/>
      <c r="Y18" s="589"/>
      <c r="Z18" s="590">
        <v>0</v>
      </c>
      <c r="AA18" s="590"/>
      <c r="AB18" s="590"/>
      <c r="AC18" s="590"/>
      <c r="AD18" s="591">
        <v>1903</v>
      </c>
      <c r="AE18" s="591"/>
      <c r="AF18" s="591"/>
      <c r="AG18" s="591"/>
      <c r="AH18" s="591"/>
      <c r="AI18" s="591"/>
      <c r="AJ18" s="591"/>
      <c r="AK18" s="591"/>
      <c r="AL18" s="595">
        <v>0.1</v>
      </c>
      <c r="AM18" s="373"/>
      <c r="AN18" s="373"/>
      <c r="AO18" s="596"/>
      <c r="AP18" s="593" t="s">
        <v>97</v>
      </c>
      <c r="AQ18" s="493"/>
      <c r="AR18" s="493"/>
      <c r="AS18" s="493"/>
      <c r="AT18" s="493"/>
      <c r="AU18" s="493"/>
      <c r="AV18" s="493"/>
      <c r="AW18" s="493"/>
      <c r="AX18" s="493"/>
      <c r="AY18" s="493"/>
      <c r="AZ18" s="493"/>
      <c r="BA18" s="493"/>
      <c r="BB18" s="493"/>
      <c r="BC18" s="493"/>
      <c r="BD18" s="493"/>
      <c r="BE18" s="493"/>
      <c r="BF18" s="594"/>
      <c r="BG18" s="588" t="s">
        <v>197</v>
      </c>
      <c r="BH18" s="367"/>
      <c r="BI18" s="367"/>
      <c r="BJ18" s="367"/>
      <c r="BK18" s="367"/>
      <c r="BL18" s="367"/>
      <c r="BM18" s="367"/>
      <c r="BN18" s="589"/>
      <c r="BO18" s="590" t="s">
        <v>197</v>
      </c>
      <c r="BP18" s="590"/>
      <c r="BQ18" s="590"/>
      <c r="BR18" s="590"/>
      <c r="BS18" s="591" t="s">
        <v>197</v>
      </c>
      <c r="BT18" s="591"/>
      <c r="BU18" s="591"/>
      <c r="BV18" s="591"/>
      <c r="BW18" s="591"/>
      <c r="BX18" s="591"/>
      <c r="BY18" s="591"/>
      <c r="BZ18" s="591"/>
      <c r="CA18" s="591"/>
      <c r="CB18" s="592"/>
      <c r="CD18" s="593" t="s">
        <v>357</v>
      </c>
      <c r="CE18" s="493"/>
      <c r="CF18" s="493"/>
      <c r="CG18" s="493"/>
      <c r="CH18" s="493"/>
      <c r="CI18" s="493"/>
      <c r="CJ18" s="493"/>
      <c r="CK18" s="493"/>
      <c r="CL18" s="493"/>
      <c r="CM18" s="493"/>
      <c r="CN18" s="493"/>
      <c r="CO18" s="493"/>
      <c r="CP18" s="493"/>
      <c r="CQ18" s="594"/>
      <c r="CR18" s="588" t="s">
        <v>197</v>
      </c>
      <c r="CS18" s="367"/>
      <c r="CT18" s="367"/>
      <c r="CU18" s="367"/>
      <c r="CV18" s="367"/>
      <c r="CW18" s="367"/>
      <c r="CX18" s="367"/>
      <c r="CY18" s="589"/>
      <c r="CZ18" s="590" t="s">
        <v>197</v>
      </c>
      <c r="DA18" s="590"/>
      <c r="DB18" s="590"/>
      <c r="DC18" s="590"/>
      <c r="DD18" s="598" t="s">
        <v>197</v>
      </c>
      <c r="DE18" s="367"/>
      <c r="DF18" s="367"/>
      <c r="DG18" s="367"/>
      <c r="DH18" s="367"/>
      <c r="DI18" s="367"/>
      <c r="DJ18" s="367"/>
      <c r="DK18" s="367"/>
      <c r="DL18" s="367"/>
      <c r="DM18" s="367"/>
      <c r="DN18" s="367"/>
      <c r="DO18" s="367"/>
      <c r="DP18" s="589"/>
      <c r="DQ18" s="598" t="s">
        <v>197</v>
      </c>
      <c r="DR18" s="367"/>
      <c r="DS18" s="367"/>
      <c r="DT18" s="367"/>
      <c r="DU18" s="367"/>
      <c r="DV18" s="367"/>
      <c r="DW18" s="367"/>
      <c r="DX18" s="367"/>
      <c r="DY18" s="367"/>
      <c r="DZ18" s="367"/>
      <c r="EA18" s="367"/>
      <c r="EB18" s="367"/>
      <c r="EC18" s="599"/>
    </row>
    <row r="19" spans="2:133" ht="11.25" customHeight="1" x14ac:dyDescent="0.15">
      <c r="B19" s="593" t="s">
        <v>358</v>
      </c>
      <c r="C19" s="493"/>
      <c r="D19" s="493"/>
      <c r="E19" s="493"/>
      <c r="F19" s="493"/>
      <c r="G19" s="493"/>
      <c r="H19" s="493"/>
      <c r="I19" s="493"/>
      <c r="J19" s="493"/>
      <c r="K19" s="493"/>
      <c r="L19" s="493"/>
      <c r="M19" s="493"/>
      <c r="N19" s="493"/>
      <c r="O19" s="493"/>
      <c r="P19" s="493"/>
      <c r="Q19" s="594"/>
      <c r="R19" s="588">
        <v>1903</v>
      </c>
      <c r="S19" s="367"/>
      <c r="T19" s="367"/>
      <c r="U19" s="367"/>
      <c r="V19" s="367"/>
      <c r="W19" s="367"/>
      <c r="X19" s="367"/>
      <c r="Y19" s="589"/>
      <c r="Z19" s="590">
        <v>0</v>
      </c>
      <c r="AA19" s="590"/>
      <c r="AB19" s="590"/>
      <c r="AC19" s="590"/>
      <c r="AD19" s="591">
        <v>1903</v>
      </c>
      <c r="AE19" s="591"/>
      <c r="AF19" s="591"/>
      <c r="AG19" s="591"/>
      <c r="AH19" s="591"/>
      <c r="AI19" s="591"/>
      <c r="AJ19" s="591"/>
      <c r="AK19" s="591"/>
      <c r="AL19" s="595">
        <v>0.1</v>
      </c>
      <c r="AM19" s="373"/>
      <c r="AN19" s="373"/>
      <c r="AO19" s="596"/>
      <c r="AP19" s="593" t="s">
        <v>249</v>
      </c>
      <c r="AQ19" s="493"/>
      <c r="AR19" s="493"/>
      <c r="AS19" s="493"/>
      <c r="AT19" s="493"/>
      <c r="AU19" s="493"/>
      <c r="AV19" s="493"/>
      <c r="AW19" s="493"/>
      <c r="AX19" s="493"/>
      <c r="AY19" s="493"/>
      <c r="AZ19" s="493"/>
      <c r="BA19" s="493"/>
      <c r="BB19" s="493"/>
      <c r="BC19" s="493"/>
      <c r="BD19" s="493"/>
      <c r="BE19" s="493"/>
      <c r="BF19" s="594"/>
      <c r="BG19" s="588" t="s">
        <v>197</v>
      </c>
      <c r="BH19" s="367"/>
      <c r="BI19" s="367"/>
      <c r="BJ19" s="367"/>
      <c r="BK19" s="367"/>
      <c r="BL19" s="367"/>
      <c r="BM19" s="367"/>
      <c r="BN19" s="589"/>
      <c r="BO19" s="590" t="s">
        <v>197</v>
      </c>
      <c r="BP19" s="590"/>
      <c r="BQ19" s="590"/>
      <c r="BR19" s="590"/>
      <c r="BS19" s="591" t="s">
        <v>197</v>
      </c>
      <c r="BT19" s="591"/>
      <c r="BU19" s="591"/>
      <c r="BV19" s="591"/>
      <c r="BW19" s="591"/>
      <c r="BX19" s="591"/>
      <c r="BY19" s="591"/>
      <c r="BZ19" s="591"/>
      <c r="CA19" s="591"/>
      <c r="CB19" s="592"/>
      <c r="CD19" s="593" t="s">
        <v>359</v>
      </c>
      <c r="CE19" s="493"/>
      <c r="CF19" s="493"/>
      <c r="CG19" s="493"/>
      <c r="CH19" s="493"/>
      <c r="CI19" s="493"/>
      <c r="CJ19" s="493"/>
      <c r="CK19" s="493"/>
      <c r="CL19" s="493"/>
      <c r="CM19" s="493"/>
      <c r="CN19" s="493"/>
      <c r="CO19" s="493"/>
      <c r="CP19" s="493"/>
      <c r="CQ19" s="594"/>
      <c r="CR19" s="588" t="s">
        <v>197</v>
      </c>
      <c r="CS19" s="367"/>
      <c r="CT19" s="367"/>
      <c r="CU19" s="367"/>
      <c r="CV19" s="367"/>
      <c r="CW19" s="367"/>
      <c r="CX19" s="367"/>
      <c r="CY19" s="589"/>
      <c r="CZ19" s="590" t="s">
        <v>197</v>
      </c>
      <c r="DA19" s="590"/>
      <c r="DB19" s="590"/>
      <c r="DC19" s="590"/>
      <c r="DD19" s="598" t="s">
        <v>197</v>
      </c>
      <c r="DE19" s="367"/>
      <c r="DF19" s="367"/>
      <c r="DG19" s="367"/>
      <c r="DH19" s="367"/>
      <c r="DI19" s="367"/>
      <c r="DJ19" s="367"/>
      <c r="DK19" s="367"/>
      <c r="DL19" s="367"/>
      <c r="DM19" s="367"/>
      <c r="DN19" s="367"/>
      <c r="DO19" s="367"/>
      <c r="DP19" s="589"/>
      <c r="DQ19" s="598" t="s">
        <v>197</v>
      </c>
      <c r="DR19" s="367"/>
      <c r="DS19" s="367"/>
      <c r="DT19" s="367"/>
      <c r="DU19" s="367"/>
      <c r="DV19" s="367"/>
      <c r="DW19" s="367"/>
      <c r="DX19" s="367"/>
      <c r="DY19" s="367"/>
      <c r="DZ19" s="367"/>
      <c r="EA19" s="367"/>
      <c r="EB19" s="367"/>
      <c r="EC19" s="599"/>
    </row>
    <row r="20" spans="2:133" ht="11.25" customHeight="1" x14ac:dyDescent="0.15">
      <c r="B20" s="601" t="s">
        <v>360</v>
      </c>
      <c r="C20" s="602"/>
      <c r="D20" s="602"/>
      <c r="E20" s="602"/>
      <c r="F20" s="602"/>
      <c r="G20" s="602"/>
      <c r="H20" s="602"/>
      <c r="I20" s="602"/>
      <c r="J20" s="602"/>
      <c r="K20" s="602"/>
      <c r="L20" s="602"/>
      <c r="M20" s="602"/>
      <c r="N20" s="602"/>
      <c r="O20" s="602"/>
      <c r="P20" s="602"/>
      <c r="Q20" s="603"/>
      <c r="R20" s="588" t="s">
        <v>197</v>
      </c>
      <c r="S20" s="367"/>
      <c r="T20" s="367"/>
      <c r="U20" s="367"/>
      <c r="V20" s="367"/>
      <c r="W20" s="367"/>
      <c r="X20" s="367"/>
      <c r="Y20" s="589"/>
      <c r="Z20" s="590" t="s">
        <v>197</v>
      </c>
      <c r="AA20" s="590"/>
      <c r="AB20" s="590"/>
      <c r="AC20" s="590"/>
      <c r="AD20" s="591" t="s">
        <v>197</v>
      </c>
      <c r="AE20" s="591"/>
      <c r="AF20" s="591"/>
      <c r="AG20" s="591"/>
      <c r="AH20" s="591"/>
      <c r="AI20" s="591"/>
      <c r="AJ20" s="591"/>
      <c r="AK20" s="591"/>
      <c r="AL20" s="595" t="s">
        <v>197</v>
      </c>
      <c r="AM20" s="373"/>
      <c r="AN20" s="373"/>
      <c r="AO20" s="596"/>
      <c r="AP20" s="593" t="s">
        <v>361</v>
      </c>
      <c r="AQ20" s="493"/>
      <c r="AR20" s="493"/>
      <c r="AS20" s="493"/>
      <c r="AT20" s="493"/>
      <c r="AU20" s="493"/>
      <c r="AV20" s="493"/>
      <c r="AW20" s="493"/>
      <c r="AX20" s="493"/>
      <c r="AY20" s="493"/>
      <c r="AZ20" s="493"/>
      <c r="BA20" s="493"/>
      <c r="BB20" s="493"/>
      <c r="BC20" s="493"/>
      <c r="BD20" s="493"/>
      <c r="BE20" s="493"/>
      <c r="BF20" s="594"/>
      <c r="BG20" s="588" t="s">
        <v>197</v>
      </c>
      <c r="BH20" s="367"/>
      <c r="BI20" s="367"/>
      <c r="BJ20" s="367"/>
      <c r="BK20" s="367"/>
      <c r="BL20" s="367"/>
      <c r="BM20" s="367"/>
      <c r="BN20" s="589"/>
      <c r="BO20" s="590" t="s">
        <v>197</v>
      </c>
      <c r="BP20" s="590"/>
      <c r="BQ20" s="590"/>
      <c r="BR20" s="590"/>
      <c r="BS20" s="591" t="s">
        <v>197</v>
      </c>
      <c r="BT20" s="591"/>
      <c r="BU20" s="591"/>
      <c r="BV20" s="591"/>
      <c r="BW20" s="591"/>
      <c r="BX20" s="591"/>
      <c r="BY20" s="591"/>
      <c r="BZ20" s="591"/>
      <c r="CA20" s="591"/>
      <c r="CB20" s="592"/>
      <c r="CD20" s="593" t="s">
        <v>188</v>
      </c>
      <c r="CE20" s="493"/>
      <c r="CF20" s="493"/>
      <c r="CG20" s="493"/>
      <c r="CH20" s="493"/>
      <c r="CI20" s="493"/>
      <c r="CJ20" s="493"/>
      <c r="CK20" s="493"/>
      <c r="CL20" s="493"/>
      <c r="CM20" s="493"/>
      <c r="CN20" s="493"/>
      <c r="CO20" s="493"/>
      <c r="CP20" s="493"/>
      <c r="CQ20" s="594"/>
      <c r="CR20" s="588">
        <v>4006322</v>
      </c>
      <c r="CS20" s="367"/>
      <c r="CT20" s="367"/>
      <c r="CU20" s="367"/>
      <c r="CV20" s="367"/>
      <c r="CW20" s="367"/>
      <c r="CX20" s="367"/>
      <c r="CY20" s="589"/>
      <c r="CZ20" s="590">
        <v>100</v>
      </c>
      <c r="DA20" s="590"/>
      <c r="DB20" s="590"/>
      <c r="DC20" s="590"/>
      <c r="DD20" s="598">
        <v>392587</v>
      </c>
      <c r="DE20" s="367"/>
      <c r="DF20" s="367"/>
      <c r="DG20" s="367"/>
      <c r="DH20" s="367"/>
      <c r="DI20" s="367"/>
      <c r="DJ20" s="367"/>
      <c r="DK20" s="367"/>
      <c r="DL20" s="367"/>
      <c r="DM20" s="367"/>
      <c r="DN20" s="367"/>
      <c r="DO20" s="367"/>
      <c r="DP20" s="589"/>
      <c r="DQ20" s="598">
        <v>2806950</v>
      </c>
      <c r="DR20" s="367"/>
      <c r="DS20" s="367"/>
      <c r="DT20" s="367"/>
      <c r="DU20" s="367"/>
      <c r="DV20" s="367"/>
      <c r="DW20" s="367"/>
      <c r="DX20" s="367"/>
      <c r="DY20" s="367"/>
      <c r="DZ20" s="367"/>
      <c r="EA20" s="367"/>
      <c r="EB20" s="367"/>
      <c r="EC20" s="599"/>
    </row>
    <row r="21" spans="2:133" ht="11.25" customHeight="1" x14ac:dyDescent="0.15">
      <c r="B21" s="593" t="s">
        <v>337</v>
      </c>
      <c r="C21" s="493"/>
      <c r="D21" s="493"/>
      <c r="E21" s="493"/>
      <c r="F21" s="493"/>
      <c r="G21" s="493"/>
      <c r="H21" s="493"/>
      <c r="I21" s="493"/>
      <c r="J21" s="493"/>
      <c r="K21" s="493"/>
      <c r="L21" s="493"/>
      <c r="M21" s="493"/>
      <c r="N21" s="493"/>
      <c r="O21" s="493"/>
      <c r="P21" s="493"/>
      <c r="Q21" s="594"/>
      <c r="R21" s="588">
        <v>2067798</v>
      </c>
      <c r="S21" s="367"/>
      <c r="T21" s="367"/>
      <c r="U21" s="367"/>
      <c r="V21" s="367"/>
      <c r="W21" s="367"/>
      <c r="X21" s="367"/>
      <c r="Y21" s="589"/>
      <c r="Z21" s="590">
        <v>46.8</v>
      </c>
      <c r="AA21" s="590"/>
      <c r="AB21" s="590"/>
      <c r="AC21" s="590"/>
      <c r="AD21" s="591">
        <v>1860105</v>
      </c>
      <c r="AE21" s="591"/>
      <c r="AF21" s="591"/>
      <c r="AG21" s="591"/>
      <c r="AH21" s="591"/>
      <c r="AI21" s="591"/>
      <c r="AJ21" s="591"/>
      <c r="AK21" s="591"/>
      <c r="AL21" s="595">
        <v>72.900000000000006</v>
      </c>
      <c r="AM21" s="373"/>
      <c r="AN21" s="373"/>
      <c r="AO21" s="596"/>
      <c r="AP21" s="593" t="s">
        <v>364</v>
      </c>
      <c r="AQ21" s="608"/>
      <c r="AR21" s="608"/>
      <c r="AS21" s="608"/>
      <c r="AT21" s="608"/>
      <c r="AU21" s="608"/>
      <c r="AV21" s="608"/>
      <c r="AW21" s="608"/>
      <c r="AX21" s="608"/>
      <c r="AY21" s="608"/>
      <c r="AZ21" s="608"/>
      <c r="BA21" s="608"/>
      <c r="BB21" s="608"/>
      <c r="BC21" s="608"/>
      <c r="BD21" s="608"/>
      <c r="BE21" s="608"/>
      <c r="BF21" s="609"/>
      <c r="BG21" s="588" t="s">
        <v>197</v>
      </c>
      <c r="BH21" s="367"/>
      <c r="BI21" s="367"/>
      <c r="BJ21" s="367"/>
      <c r="BK21" s="367"/>
      <c r="BL21" s="367"/>
      <c r="BM21" s="367"/>
      <c r="BN21" s="589"/>
      <c r="BO21" s="590" t="s">
        <v>197</v>
      </c>
      <c r="BP21" s="590"/>
      <c r="BQ21" s="590"/>
      <c r="BR21" s="590"/>
      <c r="BS21" s="591" t="s">
        <v>197</v>
      </c>
      <c r="BT21" s="591"/>
      <c r="BU21" s="591"/>
      <c r="BV21" s="591"/>
      <c r="BW21" s="591"/>
      <c r="BX21" s="591"/>
      <c r="BY21" s="591"/>
      <c r="BZ21" s="591"/>
      <c r="CA21" s="591"/>
      <c r="CB21" s="592"/>
      <c r="CD21" s="610"/>
      <c r="CE21" s="611"/>
      <c r="CF21" s="611"/>
      <c r="CG21" s="611"/>
      <c r="CH21" s="611"/>
      <c r="CI21" s="611"/>
      <c r="CJ21" s="611"/>
      <c r="CK21" s="611"/>
      <c r="CL21" s="611"/>
      <c r="CM21" s="611"/>
      <c r="CN21" s="611"/>
      <c r="CO21" s="611"/>
      <c r="CP21" s="611"/>
      <c r="CQ21" s="612"/>
      <c r="CR21" s="613"/>
      <c r="CS21" s="605"/>
      <c r="CT21" s="605"/>
      <c r="CU21" s="605"/>
      <c r="CV21" s="605"/>
      <c r="CW21" s="605"/>
      <c r="CX21" s="605"/>
      <c r="CY21" s="606"/>
      <c r="CZ21" s="614"/>
      <c r="DA21" s="614"/>
      <c r="DB21" s="614"/>
      <c r="DC21" s="614"/>
      <c r="DD21" s="604"/>
      <c r="DE21" s="605"/>
      <c r="DF21" s="605"/>
      <c r="DG21" s="605"/>
      <c r="DH21" s="605"/>
      <c r="DI21" s="605"/>
      <c r="DJ21" s="605"/>
      <c r="DK21" s="605"/>
      <c r="DL21" s="605"/>
      <c r="DM21" s="605"/>
      <c r="DN21" s="605"/>
      <c r="DO21" s="605"/>
      <c r="DP21" s="606"/>
      <c r="DQ21" s="604"/>
      <c r="DR21" s="605"/>
      <c r="DS21" s="605"/>
      <c r="DT21" s="605"/>
      <c r="DU21" s="605"/>
      <c r="DV21" s="605"/>
      <c r="DW21" s="605"/>
      <c r="DX21" s="605"/>
      <c r="DY21" s="605"/>
      <c r="DZ21" s="605"/>
      <c r="EA21" s="605"/>
      <c r="EB21" s="605"/>
      <c r="EC21" s="607"/>
    </row>
    <row r="22" spans="2:133" ht="11.25" customHeight="1" x14ac:dyDescent="0.15">
      <c r="B22" s="593" t="s">
        <v>292</v>
      </c>
      <c r="C22" s="493"/>
      <c r="D22" s="493"/>
      <c r="E22" s="493"/>
      <c r="F22" s="493"/>
      <c r="G22" s="493"/>
      <c r="H22" s="493"/>
      <c r="I22" s="493"/>
      <c r="J22" s="493"/>
      <c r="K22" s="493"/>
      <c r="L22" s="493"/>
      <c r="M22" s="493"/>
      <c r="N22" s="493"/>
      <c r="O22" s="493"/>
      <c r="P22" s="493"/>
      <c r="Q22" s="594"/>
      <c r="R22" s="588">
        <v>1860105</v>
      </c>
      <c r="S22" s="367"/>
      <c r="T22" s="367"/>
      <c r="U22" s="367"/>
      <c r="V22" s="367"/>
      <c r="W22" s="367"/>
      <c r="X22" s="367"/>
      <c r="Y22" s="589"/>
      <c r="Z22" s="590">
        <v>42.1</v>
      </c>
      <c r="AA22" s="590"/>
      <c r="AB22" s="590"/>
      <c r="AC22" s="590"/>
      <c r="AD22" s="591">
        <v>1860105</v>
      </c>
      <c r="AE22" s="591"/>
      <c r="AF22" s="591"/>
      <c r="AG22" s="591"/>
      <c r="AH22" s="591"/>
      <c r="AI22" s="591"/>
      <c r="AJ22" s="591"/>
      <c r="AK22" s="591"/>
      <c r="AL22" s="595">
        <v>72.900000000000006</v>
      </c>
      <c r="AM22" s="373"/>
      <c r="AN22" s="373"/>
      <c r="AO22" s="596"/>
      <c r="AP22" s="593" t="s">
        <v>366</v>
      </c>
      <c r="AQ22" s="608"/>
      <c r="AR22" s="608"/>
      <c r="AS22" s="608"/>
      <c r="AT22" s="608"/>
      <c r="AU22" s="608"/>
      <c r="AV22" s="608"/>
      <c r="AW22" s="608"/>
      <c r="AX22" s="608"/>
      <c r="AY22" s="608"/>
      <c r="AZ22" s="608"/>
      <c r="BA22" s="608"/>
      <c r="BB22" s="608"/>
      <c r="BC22" s="608"/>
      <c r="BD22" s="608"/>
      <c r="BE22" s="608"/>
      <c r="BF22" s="609"/>
      <c r="BG22" s="588" t="s">
        <v>197</v>
      </c>
      <c r="BH22" s="367"/>
      <c r="BI22" s="367"/>
      <c r="BJ22" s="367"/>
      <c r="BK22" s="367"/>
      <c r="BL22" s="367"/>
      <c r="BM22" s="367"/>
      <c r="BN22" s="589"/>
      <c r="BO22" s="590" t="s">
        <v>197</v>
      </c>
      <c r="BP22" s="590"/>
      <c r="BQ22" s="590"/>
      <c r="BR22" s="590"/>
      <c r="BS22" s="591" t="s">
        <v>197</v>
      </c>
      <c r="BT22" s="591"/>
      <c r="BU22" s="591"/>
      <c r="BV22" s="591"/>
      <c r="BW22" s="591"/>
      <c r="BX22" s="591"/>
      <c r="BY22" s="591"/>
      <c r="BZ22" s="591"/>
      <c r="CA22" s="591"/>
      <c r="CB22" s="592"/>
      <c r="CD22" s="361" t="s">
        <v>367</v>
      </c>
      <c r="CE22" s="362"/>
      <c r="CF22" s="362"/>
      <c r="CG22" s="362"/>
      <c r="CH22" s="362"/>
      <c r="CI22" s="362"/>
      <c r="CJ22" s="362"/>
      <c r="CK22" s="362"/>
      <c r="CL22" s="362"/>
      <c r="CM22" s="362"/>
      <c r="CN22" s="362"/>
      <c r="CO22" s="362"/>
      <c r="CP22" s="362"/>
      <c r="CQ22" s="362"/>
      <c r="CR22" s="362"/>
      <c r="CS22" s="362"/>
      <c r="CT22" s="362"/>
      <c r="CU22" s="362"/>
      <c r="CV22" s="362"/>
      <c r="CW22" s="362"/>
      <c r="CX22" s="362"/>
      <c r="CY22" s="362"/>
      <c r="CZ22" s="362"/>
      <c r="DA22" s="362"/>
      <c r="DB22" s="362"/>
      <c r="DC22" s="362"/>
      <c r="DD22" s="362"/>
      <c r="DE22" s="362"/>
      <c r="DF22" s="362"/>
      <c r="DG22" s="362"/>
      <c r="DH22" s="362"/>
      <c r="DI22" s="362"/>
      <c r="DJ22" s="362"/>
      <c r="DK22" s="362"/>
      <c r="DL22" s="362"/>
      <c r="DM22" s="362"/>
      <c r="DN22" s="362"/>
      <c r="DO22" s="362"/>
      <c r="DP22" s="362"/>
      <c r="DQ22" s="362"/>
      <c r="DR22" s="362"/>
      <c r="DS22" s="362"/>
      <c r="DT22" s="362"/>
      <c r="DU22" s="362"/>
      <c r="DV22" s="362"/>
      <c r="DW22" s="362"/>
      <c r="DX22" s="362"/>
      <c r="DY22" s="362"/>
      <c r="DZ22" s="362"/>
      <c r="EA22" s="362"/>
      <c r="EB22" s="362"/>
      <c r="EC22" s="411"/>
    </row>
    <row r="23" spans="2:133" ht="11.25" customHeight="1" x14ac:dyDescent="0.15">
      <c r="B23" s="593" t="s">
        <v>289</v>
      </c>
      <c r="C23" s="493"/>
      <c r="D23" s="493"/>
      <c r="E23" s="493"/>
      <c r="F23" s="493"/>
      <c r="G23" s="493"/>
      <c r="H23" s="493"/>
      <c r="I23" s="493"/>
      <c r="J23" s="493"/>
      <c r="K23" s="493"/>
      <c r="L23" s="493"/>
      <c r="M23" s="493"/>
      <c r="N23" s="493"/>
      <c r="O23" s="493"/>
      <c r="P23" s="493"/>
      <c r="Q23" s="594"/>
      <c r="R23" s="588">
        <v>207693</v>
      </c>
      <c r="S23" s="367"/>
      <c r="T23" s="367"/>
      <c r="U23" s="367"/>
      <c r="V23" s="367"/>
      <c r="W23" s="367"/>
      <c r="X23" s="367"/>
      <c r="Y23" s="589"/>
      <c r="Z23" s="590">
        <v>4.7</v>
      </c>
      <c r="AA23" s="590"/>
      <c r="AB23" s="590"/>
      <c r="AC23" s="590"/>
      <c r="AD23" s="591" t="s">
        <v>197</v>
      </c>
      <c r="AE23" s="591"/>
      <c r="AF23" s="591"/>
      <c r="AG23" s="591"/>
      <c r="AH23" s="591"/>
      <c r="AI23" s="591"/>
      <c r="AJ23" s="591"/>
      <c r="AK23" s="591"/>
      <c r="AL23" s="595" t="s">
        <v>197</v>
      </c>
      <c r="AM23" s="373"/>
      <c r="AN23" s="373"/>
      <c r="AO23" s="596"/>
      <c r="AP23" s="593" t="s">
        <v>117</v>
      </c>
      <c r="AQ23" s="608"/>
      <c r="AR23" s="608"/>
      <c r="AS23" s="608"/>
      <c r="AT23" s="608"/>
      <c r="AU23" s="608"/>
      <c r="AV23" s="608"/>
      <c r="AW23" s="608"/>
      <c r="AX23" s="608"/>
      <c r="AY23" s="608"/>
      <c r="AZ23" s="608"/>
      <c r="BA23" s="608"/>
      <c r="BB23" s="608"/>
      <c r="BC23" s="608"/>
      <c r="BD23" s="608"/>
      <c r="BE23" s="608"/>
      <c r="BF23" s="609"/>
      <c r="BG23" s="588" t="s">
        <v>197</v>
      </c>
      <c r="BH23" s="367"/>
      <c r="BI23" s="367"/>
      <c r="BJ23" s="367"/>
      <c r="BK23" s="367"/>
      <c r="BL23" s="367"/>
      <c r="BM23" s="367"/>
      <c r="BN23" s="589"/>
      <c r="BO23" s="590" t="s">
        <v>197</v>
      </c>
      <c r="BP23" s="590"/>
      <c r="BQ23" s="590"/>
      <c r="BR23" s="590"/>
      <c r="BS23" s="591" t="s">
        <v>197</v>
      </c>
      <c r="BT23" s="591"/>
      <c r="BU23" s="591"/>
      <c r="BV23" s="591"/>
      <c r="BW23" s="591"/>
      <c r="BX23" s="591"/>
      <c r="BY23" s="591"/>
      <c r="BZ23" s="591"/>
      <c r="CA23" s="591"/>
      <c r="CB23" s="592"/>
      <c r="CD23" s="361" t="s">
        <v>311</v>
      </c>
      <c r="CE23" s="362"/>
      <c r="CF23" s="362"/>
      <c r="CG23" s="362"/>
      <c r="CH23" s="362"/>
      <c r="CI23" s="362"/>
      <c r="CJ23" s="362"/>
      <c r="CK23" s="362"/>
      <c r="CL23" s="362"/>
      <c r="CM23" s="362"/>
      <c r="CN23" s="362"/>
      <c r="CO23" s="362"/>
      <c r="CP23" s="362"/>
      <c r="CQ23" s="411"/>
      <c r="CR23" s="361" t="s">
        <v>283</v>
      </c>
      <c r="CS23" s="362"/>
      <c r="CT23" s="362"/>
      <c r="CU23" s="362"/>
      <c r="CV23" s="362"/>
      <c r="CW23" s="362"/>
      <c r="CX23" s="362"/>
      <c r="CY23" s="411"/>
      <c r="CZ23" s="361" t="s">
        <v>369</v>
      </c>
      <c r="DA23" s="362"/>
      <c r="DB23" s="362"/>
      <c r="DC23" s="411"/>
      <c r="DD23" s="361" t="s">
        <v>295</v>
      </c>
      <c r="DE23" s="362"/>
      <c r="DF23" s="362"/>
      <c r="DG23" s="362"/>
      <c r="DH23" s="362"/>
      <c r="DI23" s="362"/>
      <c r="DJ23" s="362"/>
      <c r="DK23" s="411"/>
      <c r="DL23" s="615" t="s">
        <v>372</v>
      </c>
      <c r="DM23" s="616"/>
      <c r="DN23" s="616"/>
      <c r="DO23" s="616"/>
      <c r="DP23" s="616"/>
      <c r="DQ23" s="616"/>
      <c r="DR23" s="616"/>
      <c r="DS23" s="616"/>
      <c r="DT23" s="616"/>
      <c r="DU23" s="616"/>
      <c r="DV23" s="617"/>
      <c r="DW23" s="361" t="s">
        <v>19</v>
      </c>
      <c r="DX23" s="362"/>
      <c r="DY23" s="362"/>
      <c r="DZ23" s="362"/>
      <c r="EA23" s="362"/>
      <c r="EB23" s="362"/>
      <c r="EC23" s="411"/>
    </row>
    <row r="24" spans="2:133" ht="11.25" customHeight="1" x14ac:dyDescent="0.15">
      <c r="B24" s="593" t="s">
        <v>373</v>
      </c>
      <c r="C24" s="493"/>
      <c r="D24" s="493"/>
      <c r="E24" s="493"/>
      <c r="F24" s="493"/>
      <c r="G24" s="493"/>
      <c r="H24" s="493"/>
      <c r="I24" s="493"/>
      <c r="J24" s="493"/>
      <c r="K24" s="493"/>
      <c r="L24" s="493"/>
      <c r="M24" s="493"/>
      <c r="N24" s="493"/>
      <c r="O24" s="493"/>
      <c r="P24" s="493"/>
      <c r="Q24" s="594"/>
      <c r="R24" s="588" t="s">
        <v>197</v>
      </c>
      <c r="S24" s="367"/>
      <c r="T24" s="367"/>
      <c r="U24" s="367"/>
      <c r="V24" s="367"/>
      <c r="W24" s="367"/>
      <c r="X24" s="367"/>
      <c r="Y24" s="589"/>
      <c r="Z24" s="590" t="s">
        <v>197</v>
      </c>
      <c r="AA24" s="590"/>
      <c r="AB24" s="590"/>
      <c r="AC24" s="590"/>
      <c r="AD24" s="591" t="s">
        <v>197</v>
      </c>
      <c r="AE24" s="591"/>
      <c r="AF24" s="591"/>
      <c r="AG24" s="591"/>
      <c r="AH24" s="591"/>
      <c r="AI24" s="591"/>
      <c r="AJ24" s="591"/>
      <c r="AK24" s="591"/>
      <c r="AL24" s="595" t="s">
        <v>197</v>
      </c>
      <c r="AM24" s="373"/>
      <c r="AN24" s="373"/>
      <c r="AO24" s="596"/>
      <c r="AP24" s="593" t="s">
        <v>374</v>
      </c>
      <c r="AQ24" s="608"/>
      <c r="AR24" s="608"/>
      <c r="AS24" s="608"/>
      <c r="AT24" s="608"/>
      <c r="AU24" s="608"/>
      <c r="AV24" s="608"/>
      <c r="AW24" s="608"/>
      <c r="AX24" s="608"/>
      <c r="AY24" s="608"/>
      <c r="AZ24" s="608"/>
      <c r="BA24" s="608"/>
      <c r="BB24" s="608"/>
      <c r="BC24" s="608"/>
      <c r="BD24" s="608"/>
      <c r="BE24" s="608"/>
      <c r="BF24" s="609"/>
      <c r="BG24" s="588" t="s">
        <v>197</v>
      </c>
      <c r="BH24" s="367"/>
      <c r="BI24" s="367"/>
      <c r="BJ24" s="367"/>
      <c r="BK24" s="367"/>
      <c r="BL24" s="367"/>
      <c r="BM24" s="367"/>
      <c r="BN24" s="589"/>
      <c r="BO24" s="590" t="s">
        <v>197</v>
      </c>
      <c r="BP24" s="590"/>
      <c r="BQ24" s="590"/>
      <c r="BR24" s="590"/>
      <c r="BS24" s="591" t="s">
        <v>197</v>
      </c>
      <c r="BT24" s="591"/>
      <c r="BU24" s="591"/>
      <c r="BV24" s="591"/>
      <c r="BW24" s="591"/>
      <c r="BX24" s="591"/>
      <c r="BY24" s="591"/>
      <c r="BZ24" s="591"/>
      <c r="CA24" s="591"/>
      <c r="CB24" s="592"/>
      <c r="CD24" s="577" t="s">
        <v>375</v>
      </c>
      <c r="CE24" s="578"/>
      <c r="CF24" s="578"/>
      <c r="CG24" s="578"/>
      <c r="CH24" s="578"/>
      <c r="CI24" s="578"/>
      <c r="CJ24" s="578"/>
      <c r="CK24" s="578"/>
      <c r="CL24" s="578"/>
      <c r="CM24" s="578"/>
      <c r="CN24" s="578"/>
      <c r="CO24" s="578"/>
      <c r="CP24" s="578"/>
      <c r="CQ24" s="579"/>
      <c r="CR24" s="580">
        <v>1393596</v>
      </c>
      <c r="CS24" s="581"/>
      <c r="CT24" s="581"/>
      <c r="CU24" s="581"/>
      <c r="CV24" s="581"/>
      <c r="CW24" s="581"/>
      <c r="CX24" s="581"/>
      <c r="CY24" s="582"/>
      <c r="CZ24" s="585">
        <v>34.799999999999997</v>
      </c>
      <c r="DA24" s="586"/>
      <c r="DB24" s="586"/>
      <c r="DC24" s="597"/>
      <c r="DD24" s="618">
        <v>1156046</v>
      </c>
      <c r="DE24" s="581"/>
      <c r="DF24" s="581"/>
      <c r="DG24" s="581"/>
      <c r="DH24" s="581"/>
      <c r="DI24" s="581"/>
      <c r="DJ24" s="581"/>
      <c r="DK24" s="582"/>
      <c r="DL24" s="618">
        <v>1092495</v>
      </c>
      <c r="DM24" s="581"/>
      <c r="DN24" s="581"/>
      <c r="DO24" s="581"/>
      <c r="DP24" s="581"/>
      <c r="DQ24" s="581"/>
      <c r="DR24" s="581"/>
      <c r="DS24" s="581"/>
      <c r="DT24" s="581"/>
      <c r="DU24" s="581"/>
      <c r="DV24" s="582"/>
      <c r="DW24" s="585">
        <v>42.4</v>
      </c>
      <c r="DX24" s="586"/>
      <c r="DY24" s="586"/>
      <c r="DZ24" s="586"/>
      <c r="EA24" s="586"/>
      <c r="EB24" s="586"/>
      <c r="EC24" s="587"/>
    </row>
    <row r="25" spans="2:133" ht="11.25" customHeight="1" x14ac:dyDescent="0.15">
      <c r="B25" s="593" t="s">
        <v>54</v>
      </c>
      <c r="C25" s="493"/>
      <c r="D25" s="493"/>
      <c r="E25" s="493"/>
      <c r="F25" s="493"/>
      <c r="G25" s="493"/>
      <c r="H25" s="493"/>
      <c r="I25" s="493"/>
      <c r="J25" s="493"/>
      <c r="K25" s="493"/>
      <c r="L25" s="493"/>
      <c r="M25" s="493"/>
      <c r="N25" s="493"/>
      <c r="O25" s="493"/>
      <c r="P25" s="493"/>
      <c r="Q25" s="594"/>
      <c r="R25" s="588">
        <v>2757555</v>
      </c>
      <c r="S25" s="367"/>
      <c r="T25" s="367"/>
      <c r="U25" s="367"/>
      <c r="V25" s="367"/>
      <c r="W25" s="367"/>
      <c r="X25" s="367"/>
      <c r="Y25" s="589"/>
      <c r="Z25" s="590">
        <v>62.4</v>
      </c>
      <c r="AA25" s="590"/>
      <c r="AB25" s="590"/>
      <c r="AC25" s="590"/>
      <c r="AD25" s="591">
        <v>2549862</v>
      </c>
      <c r="AE25" s="591"/>
      <c r="AF25" s="591"/>
      <c r="AG25" s="591"/>
      <c r="AH25" s="591"/>
      <c r="AI25" s="591"/>
      <c r="AJ25" s="591"/>
      <c r="AK25" s="591"/>
      <c r="AL25" s="595">
        <v>100</v>
      </c>
      <c r="AM25" s="373"/>
      <c r="AN25" s="373"/>
      <c r="AO25" s="596"/>
      <c r="AP25" s="593" t="s">
        <v>268</v>
      </c>
      <c r="AQ25" s="608"/>
      <c r="AR25" s="608"/>
      <c r="AS25" s="608"/>
      <c r="AT25" s="608"/>
      <c r="AU25" s="608"/>
      <c r="AV25" s="608"/>
      <c r="AW25" s="608"/>
      <c r="AX25" s="608"/>
      <c r="AY25" s="608"/>
      <c r="AZ25" s="608"/>
      <c r="BA25" s="608"/>
      <c r="BB25" s="608"/>
      <c r="BC25" s="608"/>
      <c r="BD25" s="608"/>
      <c r="BE25" s="608"/>
      <c r="BF25" s="609"/>
      <c r="BG25" s="588" t="s">
        <v>197</v>
      </c>
      <c r="BH25" s="367"/>
      <c r="BI25" s="367"/>
      <c r="BJ25" s="367"/>
      <c r="BK25" s="367"/>
      <c r="BL25" s="367"/>
      <c r="BM25" s="367"/>
      <c r="BN25" s="589"/>
      <c r="BO25" s="590" t="s">
        <v>197</v>
      </c>
      <c r="BP25" s="590"/>
      <c r="BQ25" s="590"/>
      <c r="BR25" s="590"/>
      <c r="BS25" s="591" t="s">
        <v>197</v>
      </c>
      <c r="BT25" s="591"/>
      <c r="BU25" s="591"/>
      <c r="BV25" s="591"/>
      <c r="BW25" s="591"/>
      <c r="BX25" s="591"/>
      <c r="BY25" s="591"/>
      <c r="BZ25" s="591"/>
      <c r="CA25" s="591"/>
      <c r="CB25" s="592"/>
      <c r="CD25" s="593" t="s">
        <v>195</v>
      </c>
      <c r="CE25" s="493"/>
      <c r="CF25" s="493"/>
      <c r="CG25" s="493"/>
      <c r="CH25" s="493"/>
      <c r="CI25" s="493"/>
      <c r="CJ25" s="493"/>
      <c r="CK25" s="493"/>
      <c r="CL25" s="493"/>
      <c r="CM25" s="493"/>
      <c r="CN25" s="493"/>
      <c r="CO25" s="493"/>
      <c r="CP25" s="493"/>
      <c r="CQ25" s="594"/>
      <c r="CR25" s="588">
        <v>681120</v>
      </c>
      <c r="CS25" s="619"/>
      <c r="CT25" s="619"/>
      <c r="CU25" s="619"/>
      <c r="CV25" s="619"/>
      <c r="CW25" s="619"/>
      <c r="CX25" s="619"/>
      <c r="CY25" s="620"/>
      <c r="CZ25" s="595">
        <v>17</v>
      </c>
      <c r="DA25" s="621"/>
      <c r="DB25" s="621"/>
      <c r="DC25" s="623"/>
      <c r="DD25" s="598">
        <v>643083</v>
      </c>
      <c r="DE25" s="619"/>
      <c r="DF25" s="619"/>
      <c r="DG25" s="619"/>
      <c r="DH25" s="619"/>
      <c r="DI25" s="619"/>
      <c r="DJ25" s="619"/>
      <c r="DK25" s="620"/>
      <c r="DL25" s="598">
        <v>591781</v>
      </c>
      <c r="DM25" s="619"/>
      <c r="DN25" s="619"/>
      <c r="DO25" s="619"/>
      <c r="DP25" s="619"/>
      <c r="DQ25" s="619"/>
      <c r="DR25" s="619"/>
      <c r="DS25" s="619"/>
      <c r="DT25" s="619"/>
      <c r="DU25" s="619"/>
      <c r="DV25" s="620"/>
      <c r="DW25" s="595">
        <v>23</v>
      </c>
      <c r="DX25" s="621"/>
      <c r="DY25" s="621"/>
      <c r="DZ25" s="621"/>
      <c r="EA25" s="621"/>
      <c r="EB25" s="621"/>
      <c r="EC25" s="622"/>
    </row>
    <row r="26" spans="2:133" ht="11.25" customHeight="1" x14ac:dyDescent="0.15">
      <c r="B26" s="593" t="s">
        <v>378</v>
      </c>
      <c r="C26" s="493"/>
      <c r="D26" s="493"/>
      <c r="E26" s="493"/>
      <c r="F26" s="493"/>
      <c r="G26" s="493"/>
      <c r="H26" s="493"/>
      <c r="I26" s="493"/>
      <c r="J26" s="493"/>
      <c r="K26" s="493"/>
      <c r="L26" s="493"/>
      <c r="M26" s="493"/>
      <c r="N26" s="493"/>
      <c r="O26" s="493"/>
      <c r="P26" s="493"/>
      <c r="Q26" s="594"/>
      <c r="R26" s="588">
        <v>470</v>
      </c>
      <c r="S26" s="367"/>
      <c r="T26" s="367"/>
      <c r="U26" s="367"/>
      <c r="V26" s="367"/>
      <c r="W26" s="367"/>
      <c r="X26" s="367"/>
      <c r="Y26" s="589"/>
      <c r="Z26" s="590">
        <v>0</v>
      </c>
      <c r="AA26" s="590"/>
      <c r="AB26" s="590"/>
      <c r="AC26" s="590"/>
      <c r="AD26" s="591">
        <v>470</v>
      </c>
      <c r="AE26" s="591"/>
      <c r="AF26" s="591"/>
      <c r="AG26" s="591"/>
      <c r="AH26" s="591"/>
      <c r="AI26" s="591"/>
      <c r="AJ26" s="591"/>
      <c r="AK26" s="591"/>
      <c r="AL26" s="595">
        <v>0</v>
      </c>
      <c r="AM26" s="373"/>
      <c r="AN26" s="373"/>
      <c r="AO26" s="596"/>
      <c r="AP26" s="593" t="s">
        <v>381</v>
      </c>
      <c r="AQ26" s="608"/>
      <c r="AR26" s="608"/>
      <c r="AS26" s="608"/>
      <c r="AT26" s="608"/>
      <c r="AU26" s="608"/>
      <c r="AV26" s="608"/>
      <c r="AW26" s="608"/>
      <c r="AX26" s="608"/>
      <c r="AY26" s="608"/>
      <c r="AZ26" s="608"/>
      <c r="BA26" s="608"/>
      <c r="BB26" s="608"/>
      <c r="BC26" s="608"/>
      <c r="BD26" s="608"/>
      <c r="BE26" s="608"/>
      <c r="BF26" s="609"/>
      <c r="BG26" s="588" t="s">
        <v>197</v>
      </c>
      <c r="BH26" s="367"/>
      <c r="BI26" s="367"/>
      <c r="BJ26" s="367"/>
      <c r="BK26" s="367"/>
      <c r="BL26" s="367"/>
      <c r="BM26" s="367"/>
      <c r="BN26" s="589"/>
      <c r="BO26" s="590" t="s">
        <v>197</v>
      </c>
      <c r="BP26" s="590"/>
      <c r="BQ26" s="590"/>
      <c r="BR26" s="590"/>
      <c r="BS26" s="591" t="s">
        <v>197</v>
      </c>
      <c r="BT26" s="591"/>
      <c r="BU26" s="591"/>
      <c r="BV26" s="591"/>
      <c r="BW26" s="591"/>
      <c r="BX26" s="591"/>
      <c r="BY26" s="591"/>
      <c r="BZ26" s="591"/>
      <c r="CA26" s="591"/>
      <c r="CB26" s="592"/>
      <c r="CD26" s="593" t="s">
        <v>121</v>
      </c>
      <c r="CE26" s="493"/>
      <c r="CF26" s="493"/>
      <c r="CG26" s="493"/>
      <c r="CH26" s="493"/>
      <c r="CI26" s="493"/>
      <c r="CJ26" s="493"/>
      <c r="CK26" s="493"/>
      <c r="CL26" s="493"/>
      <c r="CM26" s="493"/>
      <c r="CN26" s="493"/>
      <c r="CO26" s="493"/>
      <c r="CP26" s="493"/>
      <c r="CQ26" s="594"/>
      <c r="CR26" s="588">
        <v>422161</v>
      </c>
      <c r="CS26" s="367"/>
      <c r="CT26" s="367"/>
      <c r="CU26" s="367"/>
      <c r="CV26" s="367"/>
      <c r="CW26" s="367"/>
      <c r="CX26" s="367"/>
      <c r="CY26" s="589"/>
      <c r="CZ26" s="595">
        <v>10.5</v>
      </c>
      <c r="DA26" s="621"/>
      <c r="DB26" s="621"/>
      <c r="DC26" s="623"/>
      <c r="DD26" s="598">
        <v>386729</v>
      </c>
      <c r="DE26" s="367"/>
      <c r="DF26" s="367"/>
      <c r="DG26" s="367"/>
      <c r="DH26" s="367"/>
      <c r="DI26" s="367"/>
      <c r="DJ26" s="367"/>
      <c r="DK26" s="589"/>
      <c r="DL26" s="598" t="s">
        <v>197</v>
      </c>
      <c r="DM26" s="367"/>
      <c r="DN26" s="367"/>
      <c r="DO26" s="367"/>
      <c r="DP26" s="367"/>
      <c r="DQ26" s="367"/>
      <c r="DR26" s="367"/>
      <c r="DS26" s="367"/>
      <c r="DT26" s="367"/>
      <c r="DU26" s="367"/>
      <c r="DV26" s="589"/>
      <c r="DW26" s="595" t="s">
        <v>197</v>
      </c>
      <c r="DX26" s="621"/>
      <c r="DY26" s="621"/>
      <c r="DZ26" s="621"/>
      <c r="EA26" s="621"/>
      <c r="EB26" s="621"/>
      <c r="EC26" s="622"/>
    </row>
    <row r="27" spans="2:133" ht="11.25" customHeight="1" x14ac:dyDescent="0.15">
      <c r="B27" s="593" t="s">
        <v>154</v>
      </c>
      <c r="C27" s="493"/>
      <c r="D27" s="493"/>
      <c r="E27" s="493"/>
      <c r="F27" s="493"/>
      <c r="G27" s="493"/>
      <c r="H27" s="493"/>
      <c r="I27" s="493"/>
      <c r="J27" s="493"/>
      <c r="K27" s="493"/>
      <c r="L27" s="493"/>
      <c r="M27" s="493"/>
      <c r="N27" s="493"/>
      <c r="O27" s="493"/>
      <c r="P27" s="493"/>
      <c r="Q27" s="594"/>
      <c r="R27" s="588">
        <v>14437</v>
      </c>
      <c r="S27" s="367"/>
      <c r="T27" s="367"/>
      <c r="U27" s="367"/>
      <c r="V27" s="367"/>
      <c r="W27" s="367"/>
      <c r="X27" s="367"/>
      <c r="Y27" s="589"/>
      <c r="Z27" s="590">
        <v>0.3</v>
      </c>
      <c r="AA27" s="590"/>
      <c r="AB27" s="590"/>
      <c r="AC27" s="590"/>
      <c r="AD27" s="591" t="s">
        <v>197</v>
      </c>
      <c r="AE27" s="591"/>
      <c r="AF27" s="591"/>
      <c r="AG27" s="591"/>
      <c r="AH27" s="591"/>
      <c r="AI27" s="591"/>
      <c r="AJ27" s="591"/>
      <c r="AK27" s="591"/>
      <c r="AL27" s="595" t="s">
        <v>197</v>
      </c>
      <c r="AM27" s="373"/>
      <c r="AN27" s="373"/>
      <c r="AO27" s="596"/>
      <c r="AP27" s="593" t="s">
        <v>382</v>
      </c>
      <c r="AQ27" s="493"/>
      <c r="AR27" s="493"/>
      <c r="AS27" s="493"/>
      <c r="AT27" s="493"/>
      <c r="AU27" s="493"/>
      <c r="AV27" s="493"/>
      <c r="AW27" s="493"/>
      <c r="AX27" s="493"/>
      <c r="AY27" s="493"/>
      <c r="AZ27" s="493"/>
      <c r="BA27" s="493"/>
      <c r="BB27" s="493"/>
      <c r="BC27" s="493"/>
      <c r="BD27" s="493"/>
      <c r="BE27" s="493"/>
      <c r="BF27" s="594"/>
      <c r="BG27" s="588">
        <v>502895</v>
      </c>
      <c r="BH27" s="367"/>
      <c r="BI27" s="367"/>
      <c r="BJ27" s="367"/>
      <c r="BK27" s="367"/>
      <c r="BL27" s="367"/>
      <c r="BM27" s="367"/>
      <c r="BN27" s="589"/>
      <c r="BO27" s="590">
        <v>100</v>
      </c>
      <c r="BP27" s="590"/>
      <c r="BQ27" s="590"/>
      <c r="BR27" s="590"/>
      <c r="BS27" s="591" t="s">
        <v>197</v>
      </c>
      <c r="BT27" s="591"/>
      <c r="BU27" s="591"/>
      <c r="BV27" s="591"/>
      <c r="BW27" s="591"/>
      <c r="BX27" s="591"/>
      <c r="BY27" s="591"/>
      <c r="BZ27" s="591"/>
      <c r="CA27" s="591"/>
      <c r="CB27" s="592"/>
      <c r="CD27" s="593" t="s">
        <v>218</v>
      </c>
      <c r="CE27" s="493"/>
      <c r="CF27" s="493"/>
      <c r="CG27" s="493"/>
      <c r="CH27" s="493"/>
      <c r="CI27" s="493"/>
      <c r="CJ27" s="493"/>
      <c r="CK27" s="493"/>
      <c r="CL27" s="493"/>
      <c r="CM27" s="493"/>
      <c r="CN27" s="493"/>
      <c r="CO27" s="493"/>
      <c r="CP27" s="493"/>
      <c r="CQ27" s="594"/>
      <c r="CR27" s="588">
        <v>288673</v>
      </c>
      <c r="CS27" s="619"/>
      <c r="CT27" s="619"/>
      <c r="CU27" s="619"/>
      <c r="CV27" s="619"/>
      <c r="CW27" s="619"/>
      <c r="CX27" s="619"/>
      <c r="CY27" s="620"/>
      <c r="CZ27" s="595">
        <v>7.2</v>
      </c>
      <c r="DA27" s="621"/>
      <c r="DB27" s="621"/>
      <c r="DC27" s="623"/>
      <c r="DD27" s="598">
        <v>89410</v>
      </c>
      <c r="DE27" s="619"/>
      <c r="DF27" s="619"/>
      <c r="DG27" s="619"/>
      <c r="DH27" s="619"/>
      <c r="DI27" s="619"/>
      <c r="DJ27" s="619"/>
      <c r="DK27" s="620"/>
      <c r="DL27" s="598">
        <v>77310</v>
      </c>
      <c r="DM27" s="619"/>
      <c r="DN27" s="619"/>
      <c r="DO27" s="619"/>
      <c r="DP27" s="619"/>
      <c r="DQ27" s="619"/>
      <c r="DR27" s="619"/>
      <c r="DS27" s="619"/>
      <c r="DT27" s="619"/>
      <c r="DU27" s="619"/>
      <c r="DV27" s="620"/>
      <c r="DW27" s="595">
        <v>3</v>
      </c>
      <c r="DX27" s="621"/>
      <c r="DY27" s="621"/>
      <c r="DZ27" s="621"/>
      <c r="EA27" s="621"/>
      <c r="EB27" s="621"/>
      <c r="EC27" s="622"/>
    </row>
    <row r="28" spans="2:133" ht="11.25" customHeight="1" x14ac:dyDescent="0.15">
      <c r="B28" s="593" t="s">
        <v>309</v>
      </c>
      <c r="C28" s="493"/>
      <c r="D28" s="493"/>
      <c r="E28" s="493"/>
      <c r="F28" s="493"/>
      <c r="G28" s="493"/>
      <c r="H28" s="493"/>
      <c r="I28" s="493"/>
      <c r="J28" s="493"/>
      <c r="K28" s="493"/>
      <c r="L28" s="493"/>
      <c r="M28" s="493"/>
      <c r="N28" s="493"/>
      <c r="O28" s="493"/>
      <c r="P28" s="493"/>
      <c r="Q28" s="594"/>
      <c r="R28" s="588">
        <v>23339</v>
      </c>
      <c r="S28" s="367"/>
      <c r="T28" s="367"/>
      <c r="U28" s="367"/>
      <c r="V28" s="367"/>
      <c r="W28" s="367"/>
      <c r="X28" s="367"/>
      <c r="Y28" s="589"/>
      <c r="Z28" s="590">
        <v>0.5</v>
      </c>
      <c r="AA28" s="590"/>
      <c r="AB28" s="590"/>
      <c r="AC28" s="590"/>
      <c r="AD28" s="591">
        <v>29</v>
      </c>
      <c r="AE28" s="591"/>
      <c r="AF28" s="591"/>
      <c r="AG28" s="591"/>
      <c r="AH28" s="591"/>
      <c r="AI28" s="591"/>
      <c r="AJ28" s="591"/>
      <c r="AK28" s="591"/>
      <c r="AL28" s="595">
        <v>0</v>
      </c>
      <c r="AM28" s="373"/>
      <c r="AN28" s="373"/>
      <c r="AO28" s="596"/>
      <c r="AP28" s="593"/>
      <c r="AQ28" s="493"/>
      <c r="AR28" s="493"/>
      <c r="AS28" s="493"/>
      <c r="AT28" s="493"/>
      <c r="AU28" s="493"/>
      <c r="AV28" s="493"/>
      <c r="AW28" s="493"/>
      <c r="AX28" s="493"/>
      <c r="AY28" s="493"/>
      <c r="AZ28" s="493"/>
      <c r="BA28" s="493"/>
      <c r="BB28" s="493"/>
      <c r="BC28" s="493"/>
      <c r="BD28" s="493"/>
      <c r="BE28" s="493"/>
      <c r="BF28" s="594"/>
      <c r="BG28" s="588"/>
      <c r="BH28" s="367"/>
      <c r="BI28" s="367"/>
      <c r="BJ28" s="367"/>
      <c r="BK28" s="367"/>
      <c r="BL28" s="367"/>
      <c r="BM28" s="367"/>
      <c r="BN28" s="589"/>
      <c r="BO28" s="590"/>
      <c r="BP28" s="590"/>
      <c r="BQ28" s="590"/>
      <c r="BR28" s="590"/>
      <c r="BS28" s="598"/>
      <c r="BT28" s="367"/>
      <c r="BU28" s="367"/>
      <c r="BV28" s="367"/>
      <c r="BW28" s="367"/>
      <c r="BX28" s="367"/>
      <c r="BY28" s="367"/>
      <c r="BZ28" s="367"/>
      <c r="CA28" s="367"/>
      <c r="CB28" s="599"/>
      <c r="CD28" s="593" t="s">
        <v>376</v>
      </c>
      <c r="CE28" s="493"/>
      <c r="CF28" s="493"/>
      <c r="CG28" s="493"/>
      <c r="CH28" s="493"/>
      <c r="CI28" s="493"/>
      <c r="CJ28" s="493"/>
      <c r="CK28" s="493"/>
      <c r="CL28" s="493"/>
      <c r="CM28" s="493"/>
      <c r="CN28" s="493"/>
      <c r="CO28" s="493"/>
      <c r="CP28" s="493"/>
      <c r="CQ28" s="594"/>
      <c r="CR28" s="588">
        <v>423803</v>
      </c>
      <c r="CS28" s="367"/>
      <c r="CT28" s="367"/>
      <c r="CU28" s="367"/>
      <c r="CV28" s="367"/>
      <c r="CW28" s="367"/>
      <c r="CX28" s="367"/>
      <c r="CY28" s="589"/>
      <c r="CZ28" s="595">
        <v>10.6</v>
      </c>
      <c r="DA28" s="621"/>
      <c r="DB28" s="621"/>
      <c r="DC28" s="623"/>
      <c r="DD28" s="598">
        <v>423553</v>
      </c>
      <c r="DE28" s="367"/>
      <c r="DF28" s="367"/>
      <c r="DG28" s="367"/>
      <c r="DH28" s="367"/>
      <c r="DI28" s="367"/>
      <c r="DJ28" s="367"/>
      <c r="DK28" s="589"/>
      <c r="DL28" s="598">
        <v>423404</v>
      </c>
      <c r="DM28" s="367"/>
      <c r="DN28" s="367"/>
      <c r="DO28" s="367"/>
      <c r="DP28" s="367"/>
      <c r="DQ28" s="367"/>
      <c r="DR28" s="367"/>
      <c r="DS28" s="367"/>
      <c r="DT28" s="367"/>
      <c r="DU28" s="367"/>
      <c r="DV28" s="589"/>
      <c r="DW28" s="595">
        <v>16.399999999999999</v>
      </c>
      <c r="DX28" s="621"/>
      <c r="DY28" s="621"/>
      <c r="DZ28" s="621"/>
      <c r="EA28" s="621"/>
      <c r="EB28" s="621"/>
      <c r="EC28" s="622"/>
    </row>
    <row r="29" spans="2:133" ht="11.25" customHeight="1" x14ac:dyDescent="0.15">
      <c r="B29" s="593" t="s">
        <v>21</v>
      </c>
      <c r="C29" s="493"/>
      <c r="D29" s="493"/>
      <c r="E29" s="493"/>
      <c r="F29" s="493"/>
      <c r="G29" s="493"/>
      <c r="H29" s="493"/>
      <c r="I29" s="493"/>
      <c r="J29" s="493"/>
      <c r="K29" s="493"/>
      <c r="L29" s="493"/>
      <c r="M29" s="493"/>
      <c r="N29" s="493"/>
      <c r="O29" s="493"/>
      <c r="P29" s="493"/>
      <c r="Q29" s="594"/>
      <c r="R29" s="588">
        <v>9243</v>
      </c>
      <c r="S29" s="367"/>
      <c r="T29" s="367"/>
      <c r="U29" s="367"/>
      <c r="V29" s="367"/>
      <c r="W29" s="367"/>
      <c r="X29" s="367"/>
      <c r="Y29" s="589"/>
      <c r="Z29" s="590">
        <v>0.2</v>
      </c>
      <c r="AA29" s="590"/>
      <c r="AB29" s="590"/>
      <c r="AC29" s="590"/>
      <c r="AD29" s="591" t="s">
        <v>197</v>
      </c>
      <c r="AE29" s="591"/>
      <c r="AF29" s="591"/>
      <c r="AG29" s="591"/>
      <c r="AH29" s="591"/>
      <c r="AI29" s="591"/>
      <c r="AJ29" s="591"/>
      <c r="AK29" s="591"/>
      <c r="AL29" s="595" t="s">
        <v>197</v>
      </c>
      <c r="AM29" s="373"/>
      <c r="AN29" s="373"/>
      <c r="AO29" s="596"/>
      <c r="AP29" s="610"/>
      <c r="AQ29" s="611"/>
      <c r="AR29" s="611"/>
      <c r="AS29" s="611"/>
      <c r="AT29" s="611"/>
      <c r="AU29" s="611"/>
      <c r="AV29" s="611"/>
      <c r="AW29" s="611"/>
      <c r="AX29" s="611"/>
      <c r="AY29" s="611"/>
      <c r="AZ29" s="611"/>
      <c r="BA29" s="611"/>
      <c r="BB29" s="611"/>
      <c r="BC29" s="611"/>
      <c r="BD29" s="611"/>
      <c r="BE29" s="611"/>
      <c r="BF29" s="612"/>
      <c r="BG29" s="588"/>
      <c r="BH29" s="367"/>
      <c r="BI29" s="367"/>
      <c r="BJ29" s="367"/>
      <c r="BK29" s="367"/>
      <c r="BL29" s="367"/>
      <c r="BM29" s="367"/>
      <c r="BN29" s="589"/>
      <c r="BO29" s="590"/>
      <c r="BP29" s="590"/>
      <c r="BQ29" s="590"/>
      <c r="BR29" s="590"/>
      <c r="BS29" s="591"/>
      <c r="BT29" s="591"/>
      <c r="BU29" s="591"/>
      <c r="BV29" s="591"/>
      <c r="BW29" s="591"/>
      <c r="BX29" s="591"/>
      <c r="BY29" s="591"/>
      <c r="BZ29" s="591"/>
      <c r="CA29" s="591"/>
      <c r="CB29" s="592"/>
      <c r="CD29" s="559" t="s">
        <v>171</v>
      </c>
      <c r="CE29" s="480"/>
      <c r="CF29" s="593" t="s">
        <v>24</v>
      </c>
      <c r="CG29" s="493"/>
      <c r="CH29" s="493"/>
      <c r="CI29" s="493"/>
      <c r="CJ29" s="493"/>
      <c r="CK29" s="493"/>
      <c r="CL29" s="493"/>
      <c r="CM29" s="493"/>
      <c r="CN29" s="493"/>
      <c r="CO29" s="493"/>
      <c r="CP29" s="493"/>
      <c r="CQ29" s="594"/>
      <c r="CR29" s="588">
        <v>423803</v>
      </c>
      <c r="CS29" s="619"/>
      <c r="CT29" s="619"/>
      <c r="CU29" s="619"/>
      <c r="CV29" s="619"/>
      <c r="CW29" s="619"/>
      <c r="CX29" s="619"/>
      <c r="CY29" s="620"/>
      <c r="CZ29" s="595">
        <v>10.6</v>
      </c>
      <c r="DA29" s="621"/>
      <c r="DB29" s="621"/>
      <c r="DC29" s="623"/>
      <c r="DD29" s="598">
        <v>423553</v>
      </c>
      <c r="DE29" s="619"/>
      <c r="DF29" s="619"/>
      <c r="DG29" s="619"/>
      <c r="DH29" s="619"/>
      <c r="DI29" s="619"/>
      <c r="DJ29" s="619"/>
      <c r="DK29" s="620"/>
      <c r="DL29" s="598">
        <v>423404</v>
      </c>
      <c r="DM29" s="619"/>
      <c r="DN29" s="619"/>
      <c r="DO29" s="619"/>
      <c r="DP29" s="619"/>
      <c r="DQ29" s="619"/>
      <c r="DR29" s="619"/>
      <c r="DS29" s="619"/>
      <c r="DT29" s="619"/>
      <c r="DU29" s="619"/>
      <c r="DV29" s="620"/>
      <c r="DW29" s="595">
        <v>16.399999999999999</v>
      </c>
      <c r="DX29" s="621"/>
      <c r="DY29" s="621"/>
      <c r="DZ29" s="621"/>
      <c r="EA29" s="621"/>
      <c r="EB29" s="621"/>
      <c r="EC29" s="622"/>
    </row>
    <row r="30" spans="2:133" ht="11.25" customHeight="1" x14ac:dyDescent="0.15">
      <c r="B30" s="593" t="s">
        <v>338</v>
      </c>
      <c r="C30" s="493"/>
      <c r="D30" s="493"/>
      <c r="E30" s="493"/>
      <c r="F30" s="493"/>
      <c r="G30" s="493"/>
      <c r="H30" s="493"/>
      <c r="I30" s="493"/>
      <c r="J30" s="493"/>
      <c r="K30" s="493"/>
      <c r="L30" s="493"/>
      <c r="M30" s="493"/>
      <c r="N30" s="493"/>
      <c r="O30" s="493"/>
      <c r="P30" s="493"/>
      <c r="Q30" s="594"/>
      <c r="R30" s="588">
        <v>645544</v>
      </c>
      <c r="S30" s="367"/>
      <c r="T30" s="367"/>
      <c r="U30" s="367"/>
      <c r="V30" s="367"/>
      <c r="W30" s="367"/>
      <c r="X30" s="367"/>
      <c r="Y30" s="589"/>
      <c r="Z30" s="590">
        <v>14.6</v>
      </c>
      <c r="AA30" s="590"/>
      <c r="AB30" s="590"/>
      <c r="AC30" s="590"/>
      <c r="AD30" s="591" t="s">
        <v>197</v>
      </c>
      <c r="AE30" s="591"/>
      <c r="AF30" s="591"/>
      <c r="AG30" s="591"/>
      <c r="AH30" s="591"/>
      <c r="AI30" s="591"/>
      <c r="AJ30" s="591"/>
      <c r="AK30" s="591"/>
      <c r="AL30" s="595" t="s">
        <v>197</v>
      </c>
      <c r="AM30" s="373"/>
      <c r="AN30" s="373"/>
      <c r="AO30" s="596"/>
      <c r="AP30" s="361" t="s">
        <v>311</v>
      </c>
      <c r="AQ30" s="362"/>
      <c r="AR30" s="362"/>
      <c r="AS30" s="362"/>
      <c r="AT30" s="362"/>
      <c r="AU30" s="362"/>
      <c r="AV30" s="362"/>
      <c r="AW30" s="362"/>
      <c r="AX30" s="362"/>
      <c r="AY30" s="362"/>
      <c r="AZ30" s="362"/>
      <c r="BA30" s="362"/>
      <c r="BB30" s="362"/>
      <c r="BC30" s="362"/>
      <c r="BD30" s="362"/>
      <c r="BE30" s="362"/>
      <c r="BF30" s="411"/>
      <c r="BG30" s="361" t="s">
        <v>384</v>
      </c>
      <c r="BH30" s="624"/>
      <c r="BI30" s="624"/>
      <c r="BJ30" s="624"/>
      <c r="BK30" s="624"/>
      <c r="BL30" s="624"/>
      <c r="BM30" s="624"/>
      <c r="BN30" s="624"/>
      <c r="BO30" s="624"/>
      <c r="BP30" s="624"/>
      <c r="BQ30" s="625"/>
      <c r="BR30" s="361" t="s">
        <v>385</v>
      </c>
      <c r="BS30" s="624"/>
      <c r="BT30" s="624"/>
      <c r="BU30" s="624"/>
      <c r="BV30" s="624"/>
      <c r="BW30" s="624"/>
      <c r="BX30" s="624"/>
      <c r="BY30" s="624"/>
      <c r="BZ30" s="624"/>
      <c r="CA30" s="624"/>
      <c r="CB30" s="625"/>
      <c r="CD30" s="560"/>
      <c r="CE30" s="483"/>
      <c r="CF30" s="593" t="s">
        <v>386</v>
      </c>
      <c r="CG30" s="493"/>
      <c r="CH30" s="493"/>
      <c r="CI30" s="493"/>
      <c r="CJ30" s="493"/>
      <c r="CK30" s="493"/>
      <c r="CL30" s="493"/>
      <c r="CM30" s="493"/>
      <c r="CN30" s="493"/>
      <c r="CO30" s="493"/>
      <c r="CP30" s="493"/>
      <c r="CQ30" s="594"/>
      <c r="CR30" s="588">
        <v>417650</v>
      </c>
      <c r="CS30" s="367"/>
      <c r="CT30" s="367"/>
      <c r="CU30" s="367"/>
      <c r="CV30" s="367"/>
      <c r="CW30" s="367"/>
      <c r="CX30" s="367"/>
      <c r="CY30" s="589"/>
      <c r="CZ30" s="595">
        <v>10.4</v>
      </c>
      <c r="DA30" s="621"/>
      <c r="DB30" s="621"/>
      <c r="DC30" s="623"/>
      <c r="DD30" s="598">
        <v>417400</v>
      </c>
      <c r="DE30" s="367"/>
      <c r="DF30" s="367"/>
      <c r="DG30" s="367"/>
      <c r="DH30" s="367"/>
      <c r="DI30" s="367"/>
      <c r="DJ30" s="367"/>
      <c r="DK30" s="589"/>
      <c r="DL30" s="598">
        <v>417400</v>
      </c>
      <c r="DM30" s="367"/>
      <c r="DN30" s="367"/>
      <c r="DO30" s="367"/>
      <c r="DP30" s="367"/>
      <c r="DQ30" s="367"/>
      <c r="DR30" s="367"/>
      <c r="DS30" s="367"/>
      <c r="DT30" s="367"/>
      <c r="DU30" s="367"/>
      <c r="DV30" s="589"/>
      <c r="DW30" s="595">
        <v>16.2</v>
      </c>
      <c r="DX30" s="621"/>
      <c r="DY30" s="621"/>
      <c r="DZ30" s="621"/>
      <c r="EA30" s="621"/>
      <c r="EB30" s="621"/>
      <c r="EC30" s="622"/>
    </row>
    <row r="31" spans="2:133" ht="11.25" customHeight="1" x14ac:dyDescent="0.15">
      <c r="B31" s="601" t="s">
        <v>52</v>
      </c>
      <c r="C31" s="602"/>
      <c r="D31" s="602"/>
      <c r="E31" s="602"/>
      <c r="F31" s="602"/>
      <c r="G31" s="602"/>
      <c r="H31" s="602"/>
      <c r="I31" s="602"/>
      <c r="J31" s="602"/>
      <c r="K31" s="602"/>
      <c r="L31" s="602"/>
      <c r="M31" s="602"/>
      <c r="N31" s="602"/>
      <c r="O31" s="602"/>
      <c r="P31" s="602"/>
      <c r="Q31" s="603"/>
      <c r="R31" s="588" t="s">
        <v>197</v>
      </c>
      <c r="S31" s="367"/>
      <c r="T31" s="367"/>
      <c r="U31" s="367"/>
      <c r="V31" s="367"/>
      <c r="W31" s="367"/>
      <c r="X31" s="367"/>
      <c r="Y31" s="589"/>
      <c r="Z31" s="590" t="s">
        <v>197</v>
      </c>
      <c r="AA31" s="590"/>
      <c r="AB31" s="590"/>
      <c r="AC31" s="590"/>
      <c r="AD31" s="591" t="s">
        <v>197</v>
      </c>
      <c r="AE31" s="591"/>
      <c r="AF31" s="591"/>
      <c r="AG31" s="591"/>
      <c r="AH31" s="591"/>
      <c r="AI31" s="591"/>
      <c r="AJ31" s="591"/>
      <c r="AK31" s="591"/>
      <c r="AL31" s="595" t="s">
        <v>197</v>
      </c>
      <c r="AM31" s="373"/>
      <c r="AN31" s="373"/>
      <c r="AO31" s="596"/>
      <c r="AP31" s="551" t="s">
        <v>9</v>
      </c>
      <c r="AQ31" s="552"/>
      <c r="AR31" s="552"/>
      <c r="AS31" s="552"/>
      <c r="AT31" s="671" t="s">
        <v>387</v>
      </c>
      <c r="AU31" s="42"/>
      <c r="AV31" s="42"/>
      <c r="AW31" s="42"/>
      <c r="AX31" s="577" t="s">
        <v>269</v>
      </c>
      <c r="AY31" s="578"/>
      <c r="AZ31" s="578"/>
      <c r="BA31" s="578"/>
      <c r="BB31" s="578"/>
      <c r="BC31" s="578"/>
      <c r="BD31" s="578"/>
      <c r="BE31" s="578"/>
      <c r="BF31" s="579"/>
      <c r="BG31" s="626">
        <v>99.4</v>
      </c>
      <c r="BH31" s="627"/>
      <c r="BI31" s="627"/>
      <c r="BJ31" s="627"/>
      <c r="BK31" s="627"/>
      <c r="BL31" s="627"/>
      <c r="BM31" s="586">
        <v>98.3</v>
      </c>
      <c r="BN31" s="627"/>
      <c r="BO31" s="627"/>
      <c r="BP31" s="627"/>
      <c r="BQ31" s="628"/>
      <c r="BR31" s="626">
        <v>99.4</v>
      </c>
      <c r="BS31" s="627"/>
      <c r="BT31" s="627"/>
      <c r="BU31" s="627"/>
      <c r="BV31" s="627"/>
      <c r="BW31" s="627"/>
      <c r="BX31" s="586">
        <v>98.1</v>
      </c>
      <c r="BY31" s="627"/>
      <c r="BZ31" s="627"/>
      <c r="CA31" s="627"/>
      <c r="CB31" s="628"/>
      <c r="CD31" s="560"/>
      <c r="CE31" s="483"/>
      <c r="CF31" s="593" t="s">
        <v>310</v>
      </c>
      <c r="CG31" s="493"/>
      <c r="CH31" s="493"/>
      <c r="CI31" s="493"/>
      <c r="CJ31" s="493"/>
      <c r="CK31" s="493"/>
      <c r="CL31" s="493"/>
      <c r="CM31" s="493"/>
      <c r="CN31" s="493"/>
      <c r="CO31" s="493"/>
      <c r="CP31" s="493"/>
      <c r="CQ31" s="594"/>
      <c r="CR31" s="588">
        <v>6153</v>
      </c>
      <c r="CS31" s="619"/>
      <c r="CT31" s="619"/>
      <c r="CU31" s="619"/>
      <c r="CV31" s="619"/>
      <c r="CW31" s="619"/>
      <c r="CX31" s="619"/>
      <c r="CY31" s="620"/>
      <c r="CZ31" s="595">
        <v>0.2</v>
      </c>
      <c r="DA31" s="621"/>
      <c r="DB31" s="621"/>
      <c r="DC31" s="623"/>
      <c r="DD31" s="598">
        <v>6153</v>
      </c>
      <c r="DE31" s="619"/>
      <c r="DF31" s="619"/>
      <c r="DG31" s="619"/>
      <c r="DH31" s="619"/>
      <c r="DI31" s="619"/>
      <c r="DJ31" s="619"/>
      <c r="DK31" s="620"/>
      <c r="DL31" s="598">
        <v>6004</v>
      </c>
      <c r="DM31" s="619"/>
      <c r="DN31" s="619"/>
      <c r="DO31" s="619"/>
      <c r="DP31" s="619"/>
      <c r="DQ31" s="619"/>
      <c r="DR31" s="619"/>
      <c r="DS31" s="619"/>
      <c r="DT31" s="619"/>
      <c r="DU31" s="619"/>
      <c r="DV31" s="620"/>
      <c r="DW31" s="595">
        <v>0.2</v>
      </c>
      <c r="DX31" s="621"/>
      <c r="DY31" s="621"/>
      <c r="DZ31" s="621"/>
      <c r="EA31" s="621"/>
      <c r="EB31" s="621"/>
      <c r="EC31" s="622"/>
    </row>
    <row r="32" spans="2:133" ht="11.25" customHeight="1" x14ac:dyDescent="0.15">
      <c r="B32" s="593" t="s">
        <v>388</v>
      </c>
      <c r="C32" s="493"/>
      <c r="D32" s="493"/>
      <c r="E32" s="493"/>
      <c r="F32" s="493"/>
      <c r="G32" s="493"/>
      <c r="H32" s="493"/>
      <c r="I32" s="493"/>
      <c r="J32" s="493"/>
      <c r="K32" s="493"/>
      <c r="L32" s="493"/>
      <c r="M32" s="493"/>
      <c r="N32" s="493"/>
      <c r="O32" s="493"/>
      <c r="P32" s="493"/>
      <c r="Q32" s="594"/>
      <c r="R32" s="588">
        <v>310889</v>
      </c>
      <c r="S32" s="367"/>
      <c r="T32" s="367"/>
      <c r="U32" s="367"/>
      <c r="V32" s="367"/>
      <c r="W32" s="367"/>
      <c r="X32" s="367"/>
      <c r="Y32" s="589"/>
      <c r="Z32" s="590">
        <v>7</v>
      </c>
      <c r="AA32" s="590"/>
      <c r="AB32" s="590"/>
      <c r="AC32" s="590"/>
      <c r="AD32" s="591" t="s">
        <v>197</v>
      </c>
      <c r="AE32" s="591"/>
      <c r="AF32" s="591"/>
      <c r="AG32" s="591"/>
      <c r="AH32" s="591"/>
      <c r="AI32" s="591"/>
      <c r="AJ32" s="591"/>
      <c r="AK32" s="591"/>
      <c r="AL32" s="595" t="s">
        <v>197</v>
      </c>
      <c r="AM32" s="373"/>
      <c r="AN32" s="373"/>
      <c r="AO32" s="596"/>
      <c r="AP32" s="670"/>
      <c r="AQ32" s="538"/>
      <c r="AR32" s="538"/>
      <c r="AS32" s="538"/>
      <c r="AT32" s="672"/>
      <c r="AU32" s="1" t="s">
        <v>244</v>
      </c>
      <c r="AX32" s="593" t="s">
        <v>284</v>
      </c>
      <c r="AY32" s="493"/>
      <c r="AZ32" s="493"/>
      <c r="BA32" s="493"/>
      <c r="BB32" s="493"/>
      <c r="BC32" s="493"/>
      <c r="BD32" s="493"/>
      <c r="BE32" s="493"/>
      <c r="BF32" s="594"/>
      <c r="BG32" s="629">
        <v>99.7</v>
      </c>
      <c r="BH32" s="619"/>
      <c r="BI32" s="619"/>
      <c r="BJ32" s="619"/>
      <c r="BK32" s="619"/>
      <c r="BL32" s="619"/>
      <c r="BM32" s="373">
        <v>99</v>
      </c>
      <c r="BN32" s="619"/>
      <c r="BO32" s="619"/>
      <c r="BP32" s="619"/>
      <c r="BQ32" s="630"/>
      <c r="BR32" s="629">
        <v>99.7</v>
      </c>
      <c r="BS32" s="619"/>
      <c r="BT32" s="619"/>
      <c r="BU32" s="619"/>
      <c r="BV32" s="619"/>
      <c r="BW32" s="619"/>
      <c r="BX32" s="373">
        <v>98.8</v>
      </c>
      <c r="BY32" s="619"/>
      <c r="BZ32" s="619"/>
      <c r="CA32" s="619"/>
      <c r="CB32" s="630"/>
      <c r="CD32" s="561"/>
      <c r="CE32" s="563"/>
      <c r="CF32" s="593" t="s">
        <v>390</v>
      </c>
      <c r="CG32" s="493"/>
      <c r="CH32" s="493"/>
      <c r="CI32" s="493"/>
      <c r="CJ32" s="493"/>
      <c r="CK32" s="493"/>
      <c r="CL32" s="493"/>
      <c r="CM32" s="493"/>
      <c r="CN32" s="493"/>
      <c r="CO32" s="493"/>
      <c r="CP32" s="493"/>
      <c r="CQ32" s="594"/>
      <c r="CR32" s="588" t="s">
        <v>197</v>
      </c>
      <c r="CS32" s="367"/>
      <c r="CT32" s="367"/>
      <c r="CU32" s="367"/>
      <c r="CV32" s="367"/>
      <c r="CW32" s="367"/>
      <c r="CX32" s="367"/>
      <c r="CY32" s="589"/>
      <c r="CZ32" s="595" t="s">
        <v>197</v>
      </c>
      <c r="DA32" s="621"/>
      <c r="DB32" s="621"/>
      <c r="DC32" s="623"/>
      <c r="DD32" s="598" t="s">
        <v>197</v>
      </c>
      <c r="DE32" s="367"/>
      <c r="DF32" s="367"/>
      <c r="DG32" s="367"/>
      <c r="DH32" s="367"/>
      <c r="DI32" s="367"/>
      <c r="DJ32" s="367"/>
      <c r="DK32" s="589"/>
      <c r="DL32" s="598" t="s">
        <v>197</v>
      </c>
      <c r="DM32" s="367"/>
      <c r="DN32" s="367"/>
      <c r="DO32" s="367"/>
      <c r="DP32" s="367"/>
      <c r="DQ32" s="367"/>
      <c r="DR32" s="367"/>
      <c r="DS32" s="367"/>
      <c r="DT32" s="367"/>
      <c r="DU32" s="367"/>
      <c r="DV32" s="589"/>
      <c r="DW32" s="595" t="s">
        <v>197</v>
      </c>
      <c r="DX32" s="621"/>
      <c r="DY32" s="621"/>
      <c r="DZ32" s="621"/>
      <c r="EA32" s="621"/>
      <c r="EB32" s="621"/>
      <c r="EC32" s="622"/>
    </row>
    <row r="33" spans="2:133" ht="11.25" customHeight="1" x14ac:dyDescent="0.15">
      <c r="B33" s="593" t="s">
        <v>230</v>
      </c>
      <c r="C33" s="493"/>
      <c r="D33" s="493"/>
      <c r="E33" s="493"/>
      <c r="F33" s="493"/>
      <c r="G33" s="493"/>
      <c r="H33" s="493"/>
      <c r="I33" s="493"/>
      <c r="J33" s="493"/>
      <c r="K33" s="493"/>
      <c r="L33" s="493"/>
      <c r="M33" s="493"/>
      <c r="N33" s="493"/>
      <c r="O33" s="493"/>
      <c r="P33" s="493"/>
      <c r="Q33" s="594"/>
      <c r="R33" s="588">
        <v>24915</v>
      </c>
      <c r="S33" s="367"/>
      <c r="T33" s="367"/>
      <c r="U33" s="367"/>
      <c r="V33" s="367"/>
      <c r="W33" s="367"/>
      <c r="X33" s="367"/>
      <c r="Y33" s="589"/>
      <c r="Z33" s="590">
        <v>0.6</v>
      </c>
      <c r="AA33" s="590"/>
      <c r="AB33" s="590"/>
      <c r="AC33" s="590"/>
      <c r="AD33" s="591">
        <v>383</v>
      </c>
      <c r="AE33" s="591"/>
      <c r="AF33" s="591"/>
      <c r="AG33" s="591"/>
      <c r="AH33" s="591"/>
      <c r="AI33" s="591"/>
      <c r="AJ33" s="591"/>
      <c r="AK33" s="591"/>
      <c r="AL33" s="595">
        <v>0</v>
      </c>
      <c r="AM33" s="373"/>
      <c r="AN33" s="373"/>
      <c r="AO33" s="596"/>
      <c r="AP33" s="554"/>
      <c r="AQ33" s="555"/>
      <c r="AR33" s="555"/>
      <c r="AS33" s="555"/>
      <c r="AT33" s="673"/>
      <c r="AU33" s="43"/>
      <c r="AV33" s="43"/>
      <c r="AW33" s="43"/>
      <c r="AX33" s="610" t="s">
        <v>158</v>
      </c>
      <c r="AY33" s="611"/>
      <c r="AZ33" s="611"/>
      <c r="BA33" s="611"/>
      <c r="BB33" s="611"/>
      <c r="BC33" s="611"/>
      <c r="BD33" s="611"/>
      <c r="BE33" s="611"/>
      <c r="BF33" s="612"/>
      <c r="BG33" s="631">
        <v>99</v>
      </c>
      <c r="BH33" s="632"/>
      <c r="BI33" s="632"/>
      <c r="BJ33" s="632"/>
      <c r="BK33" s="632"/>
      <c r="BL33" s="632"/>
      <c r="BM33" s="633">
        <v>97.3</v>
      </c>
      <c r="BN33" s="632"/>
      <c r="BO33" s="632"/>
      <c r="BP33" s="632"/>
      <c r="BQ33" s="634"/>
      <c r="BR33" s="631">
        <v>99</v>
      </c>
      <c r="BS33" s="632"/>
      <c r="BT33" s="632"/>
      <c r="BU33" s="632"/>
      <c r="BV33" s="632"/>
      <c r="BW33" s="632"/>
      <c r="BX33" s="633">
        <v>97.1</v>
      </c>
      <c r="BY33" s="632"/>
      <c r="BZ33" s="632"/>
      <c r="CA33" s="632"/>
      <c r="CB33" s="634"/>
      <c r="CD33" s="593" t="s">
        <v>391</v>
      </c>
      <c r="CE33" s="493"/>
      <c r="CF33" s="493"/>
      <c r="CG33" s="493"/>
      <c r="CH33" s="493"/>
      <c r="CI33" s="493"/>
      <c r="CJ33" s="493"/>
      <c r="CK33" s="493"/>
      <c r="CL33" s="493"/>
      <c r="CM33" s="493"/>
      <c r="CN33" s="493"/>
      <c r="CO33" s="493"/>
      <c r="CP33" s="493"/>
      <c r="CQ33" s="594"/>
      <c r="CR33" s="588">
        <v>2200012</v>
      </c>
      <c r="CS33" s="619"/>
      <c r="CT33" s="619"/>
      <c r="CU33" s="619"/>
      <c r="CV33" s="619"/>
      <c r="CW33" s="619"/>
      <c r="CX33" s="619"/>
      <c r="CY33" s="620"/>
      <c r="CZ33" s="595">
        <v>54.9</v>
      </c>
      <c r="DA33" s="621"/>
      <c r="DB33" s="621"/>
      <c r="DC33" s="623"/>
      <c r="DD33" s="598">
        <v>1561319</v>
      </c>
      <c r="DE33" s="619"/>
      <c r="DF33" s="619"/>
      <c r="DG33" s="619"/>
      <c r="DH33" s="619"/>
      <c r="DI33" s="619"/>
      <c r="DJ33" s="619"/>
      <c r="DK33" s="620"/>
      <c r="DL33" s="598">
        <v>1104535</v>
      </c>
      <c r="DM33" s="619"/>
      <c r="DN33" s="619"/>
      <c r="DO33" s="619"/>
      <c r="DP33" s="619"/>
      <c r="DQ33" s="619"/>
      <c r="DR33" s="619"/>
      <c r="DS33" s="619"/>
      <c r="DT33" s="619"/>
      <c r="DU33" s="619"/>
      <c r="DV33" s="620"/>
      <c r="DW33" s="595">
        <v>42.9</v>
      </c>
      <c r="DX33" s="621"/>
      <c r="DY33" s="621"/>
      <c r="DZ33" s="621"/>
      <c r="EA33" s="621"/>
      <c r="EB33" s="621"/>
      <c r="EC33" s="622"/>
    </row>
    <row r="34" spans="2:133" ht="11.25" customHeight="1" x14ac:dyDescent="0.15">
      <c r="B34" s="593" t="s">
        <v>145</v>
      </c>
      <c r="C34" s="493"/>
      <c r="D34" s="493"/>
      <c r="E34" s="493"/>
      <c r="F34" s="493"/>
      <c r="G34" s="493"/>
      <c r="H34" s="493"/>
      <c r="I34" s="493"/>
      <c r="J34" s="493"/>
      <c r="K34" s="493"/>
      <c r="L34" s="493"/>
      <c r="M34" s="493"/>
      <c r="N34" s="493"/>
      <c r="O34" s="493"/>
      <c r="P34" s="493"/>
      <c r="Q34" s="594"/>
      <c r="R34" s="588">
        <v>39003</v>
      </c>
      <c r="S34" s="367"/>
      <c r="T34" s="367"/>
      <c r="U34" s="367"/>
      <c r="V34" s="367"/>
      <c r="W34" s="367"/>
      <c r="X34" s="367"/>
      <c r="Y34" s="589"/>
      <c r="Z34" s="590">
        <v>0.9</v>
      </c>
      <c r="AA34" s="590"/>
      <c r="AB34" s="590"/>
      <c r="AC34" s="590"/>
      <c r="AD34" s="591" t="s">
        <v>197</v>
      </c>
      <c r="AE34" s="591"/>
      <c r="AF34" s="591"/>
      <c r="AG34" s="591"/>
      <c r="AH34" s="591"/>
      <c r="AI34" s="591"/>
      <c r="AJ34" s="591"/>
      <c r="AK34" s="591"/>
      <c r="AL34" s="595" t="s">
        <v>197</v>
      </c>
      <c r="AM34" s="373"/>
      <c r="AN34" s="373"/>
      <c r="AO34" s="596"/>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93" t="s">
        <v>394</v>
      </c>
      <c r="CE34" s="493"/>
      <c r="CF34" s="493"/>
      <c r="CG34" s="493"/>
      <c r="CH34" s="493"/>
      <c r="CI34" s="493"/>
      <c r="CJ34" s="493"/>
      <c r="CK34" s="493"/>
      <c r="CL34" s="493"/>
      <c r="CM34" s="493"/>
      <c r="CN34" s="493"/>
      <c r="CO34" s="493"/>
      <c r="CP34" s="493"/>
      <c r="CQ34" s="594"/>
      <c r="CR34" s="588">
        <v>786480</v>
      </c>
      <c r="CS34" s="367"/>
      <c r="CT34" s="367"/>
      <c r="CU34" s="367"/>
      <c r="CV34" s="367"/>
      <c r="CW34" s="367"/>
      <c r="CX34" s="367"/>
      <c r="CY34" s="589"/>
      <c r="CZ34" s="595">
        <v>19.600000000000001</v>
      </c>
      <c r="DA34" s="621"/>
      <c r="DB34" s="621"/>
      <c r="DC34" s="623"/>
      <c r="DD34" s="598">
        <v>475132</v>
      </c>
      <c r="DE34" s="367"/>
      <c r="DF34" s="367"/>
      <c r="DG34" s="367"/>
      <c r="DH34" s="367"/>
      <c r="DI34" s="367"/>
      <c r="DJ34" s="367"/>
      <c r="DK34" s="589"/>
      <c r="DL34" s="598">
        <v>360563</v>
      </c>
      <c r="DM34" s="367"/>
      <c r="DN34" s="367"/>
      <c r="DO34" s="367"/>
      <c r="DP34" s="367"/>
      <c r="DQ34" s="367"/>
      <c r="DR34" s="367"/>
      <c r="DS34" s="367"/>
      <c r="DT34" s="367"/>
      <c r="DU34" s="367"/>
      <c r="DV34" s="589"/>
      <c r="DW34" s="595">
        <v>14</v>
      </c>
      <c r="DX34" s="621"/>
      <c r="DY34" s="621"/>
      <c r="DZ34" s="621"/>
      <c r="EA34" s="621"/>
      <c r="EB34" s="621"/>
      <c r="EC34" s="622"/>
    </row>
    <row r="35" spans="2:133" ht="11.25" customHeight="1" x14ac:dyDescent="0.15">
      <c r="B35" s="593" t="s">
        <v>396</v>
      </c>
      <c r="C35" s="493"/>
      <c r="D35" s="493"/>
      <c r="E35" s="493"/>
      <c r="F35" s="493"/>
      <c r="G35" s="493"/>
      <c r="H35" s="493"/>
      <c r="I35" s="493"/>
      <c r="J35" s="493"/>
      <c r="K35" s="493"/>
      <c r="L35" s="493"/>
      <c r="M35" s="493"/>
      <c r="N35" s="493"/>
      <c r="O35" s="493"/>
      <c r="P35" s="493"/>
      <c r="Q35" s="594"/>
      <c r="R35" s="588">
        <v>44330</v>
      </c>
      <c r="S35" s="367"/>
      <c r="T35" s="367"/>
      <c r="U35" s="367"/>
      <c r="V35" s="367"/>
      <c r="W35" s="367"/>
      <c r="X35" s="367"/>
      <c r="Y35" s="589"/>
      <c r="Z35" s="590">
        <v>1</v>
      </c>
      <c r="AA35" s="590"/>
      <c r="AB35" s="590"/>
      <c r="AC35" s="590"/>
      <c r="AD35" s="591" t="s">
        <v>197</v>
      </c>
      <c r="AE35" s="591"/>
      <c r="AF35" s="591"/>
      <c r="AG35" s="591"/>
      <c r="AH35" s="591"/>
      <c r="AI35" s="591"/>
      <c r="AJ35" s="591"/>
      <c r="AK35" s="591"/>
      <c r="AL35" s="595" t="s">
        <v>197</v>
      </c>
      <c r="AM35" s="373"/>
      <c r="AN35" s="373"/>
      <c r="AO35" s="596"/>
      <c r="AP35" s="16"/>
      <c r="AQ35" s="361" t="s">
        <v>397</v>
      </c>
      <c r="AR35" s="362"/>
      <c r="AS35" s="362"/>
      <c r="AT35" s="362"/>
      <c r="AU35" s="362"/>
      <c r="AV35" s="362"/>
      <c r="AW35" s="362"/>
      <c r="AX35" s="362"/>
      <c r="AY35" s="362"/>
      <c r="AZ35" s="362"/>
      <c r="BA35" s="362"/>
      <c r="BB35" s="362"/>
      <c r="BC35" s="362"/>
      <c r="BD35" s="362"/>
      <c r="BE35" s="362"/>
      <c r="BF35" s="411"/>
      <c r="BG35" s="361" t="s">
        <v>207</v>
      </c>
      <c r="BH35" s="362"/>
      <c r="BI35" s="362"/>
      <c r="BJ35" s="362"/>
      <c r="BK35" s="362"/>
      <c r="BL35" s="362"/>
      <c r="BM35" s="362"/>
      <c r="BN35" s="362"/>
      <c r="BO35" s="362"/>
      <c r="BP35" s="362"/>
      <c r="BQ35" s="362"/>
      <c r="BR35" s="362"/>
      <c r="BS35" s="362"/>
      <c r="BT35" s="362"/>
      <c r="BU35" s="362"/>
      <c r="BV35" s="362"/>
      <c r="BW35" s="362"/>
      <c r="BX35" s="362"/>
      <c r="BY35" s="362"/>
      <c r="BZ35" s="362"/>
      <c r="CA35" s="362"/>
      <c r="CB35" s="411"/>
      <c r="CD35" s="593" t="s">
        <v>398</v>
      </c>
      <c r="CE35" s="493"/>
      <c r="CF35" s="493"/>
      <c r="CG35" s="493"/>
      <c r="CH35" s="493"/>
      <c r="CI35" s="493"/>
      <c r="CJ35" s="493"/>
      <c r="CK35" s="493"/>
      <c r="CL35" s="493"/>
      <c r="CM35" s="493"/>
      <c r="CN35" s="493"/>
      <c r="CO35" s="493"/>
      <c r="CP35" s="493"/>
      <c r="CQ35" s="594"/>
      <c r="CR35" s="588">
        <v>40089</v>
      </c>
      <c r="CS35" s="619"/>
      <c r="CT35" s="619"/>
      <c r="CU35" s="619"/>
      <c r="CV35" s="619"/>
      <c r="CW35" s="619"/>
      <c r="CX35" s="619"/>
      <c r="CY35" s="620"/>
      <c r="CZ35" s="595">
        <v>1</v>
      </c>
      <c r="DA35" s="621"/>
      <c r="DB35" s="621"/>
      <c r="DC35" s="623"/>
      <c r="DD35" s="598">
        <v>37539</v>
      </c>
      <c r="DE35" s="619"/>
      <c r="DF35" s="619"/>
      <c r="DG35" s="619"/>
      <c r="DH35" s="619"/>
      <c r="DI35" s="619"/>
      <c r="DJ35" s="619"/>
      <c r="DK35" s="620"/>
      <c r="DL35" s="598">
        <v>37539</v>
      </c>
      <c r="DM35" s="619"/>
      <c r="DN35" s="619"/>
      <c r="DO35" s="619"/>
      <c r="DP35" s="619"/>
      <c r="DQ35" s="619"/>
      <c r="DR35" s="619"/>
      <c r="DS35" s="619"/>
      <c r="DT35" s="619"/>
      <c r="DU35" s="619"/>
      <c r="DV35" s="620"/>
      <c r="DW35" s="595">
        <v>1.5</v>
      </c>
      <c r="DX35" s="621"/>
      <c r="DY35" s="621"/>
      <c r="DZ35" s="621"/>
      <c r="EA35" s="621"/>
      <c r="EB35" s="621"/>
      <c r="EC35" s="622"/>
    </row>
    <row r="36" spans="2:133" ht="11.25" customHeight="1" x14ac:dyDescent="0.15">
      <c r="B36" s="593" t="s">
        <v>285</v>
      </c>
      <c r="C36" s="493"/>
      <c r="D36" s="493"/>
      <c r="E36" s="493"/>
      <c r="F36" s="493"/>
      <c r="G36" s="493"/>
      <c r="H36" s="493"/>
      <c r="I36" s="493"/>
      <c r="J36" s="493"/>
      <c r="K36" s="493"/>
      <c r="L36" s="493"/>
      <c r="M36" s="493"/>
      <c r="N36" s="493"/>
      <c r="O36" s="493"/>
      <c r="P36" s="493"/>
      <c r="Q36" s="594"/>
      <c r="R36" s="588">
        <v>265998</v>
      </c>
      <c r="S36" s="367"/>
      <c r="T36" s="367"/>
      <c r="U36" s="367"/>
      <c r="V36" s="367"/>
      <c r="W36" s="367"/>
      <c r="X36" s="367"/>
      <c r="Y36" s="589"/>
      <c r="Z36" s="590">
        <v>6</v>
      </c>
      <c r="AA36" s="590"/>
      <c r="AB36" s="590"/>
      <c r="AC36" s="590"/>
      <c r="AD36" s="591" t="s">
        <v>197</v>
      </c>
      <c r="AE36" s="591"/>
      <c r="AF36" s="591"/>
      <c r="AG36" s="591"/>
      <c r="AH36" s="591"/>
      <c r="AI36" s="591"/>
      <c r="AJ36" s="591"/>
      <c r="AK36" s="591"/>
      <c r="AL36" s="595" t="s">
        <v>197</v>
      </c>
      <c r="AM36" s="373"/>
      <c r="AN36" s="373"/>
      <c r="AO36" s="596"/>
      <c r="AP36" s="16"/>
      <c r="AQ36" s="635" t="s">
        <v>382</v>
      </c>
      <c r="AR36" s="636"/>
      <c r="AS36" s="636"/>
      <c r="AT36" s="636"/>
      <c r="AU36" s="636"/>
      <c r="AV36" s="636"/>
      <c r="AW36" s="636"/>
      <c r="AX36" s="636"/>
      <c r="AY36" s="637"/>
      <c r="AZ36" s="580">
        <v>600197</v>
      </c>
      <c r="BA36" s="581"/>
      <c r="BB36" s="581"/>
      <c r="BC36" s="581"/>
      <c r="BD36" s="581"/>
      <c r="BE36" s="581"/>
      <c r="BF36" s="638"/>
      <c r="BG36" s="577" t="s">
        <v>401</v>
      </c>
      <c r="BH36" s="578"/>
      <c r="BI36" s="578"/>
      <c r="BJ36" s="578"/>
      <c r="BK36" s="578"/>
      <c r="BL36" s="578"/>
      <c r="BM36" s="578"/>
      <c r="BN36" s="578"/>
      <c r="BO36" s="578"/>
      <c r="BP36" s="578"/>
      <c r="BQ36" s="578"/>
      <c r="BR36" s="578"/>
      <c r="BS36" s="578"/>
      <c r="BT36" s="578"/>
      <c r="BU36" s="579"/>
      <c r="BV36" s="580">
        <v>70111</v>
      </c>
      <c r="BW36" s="581"/>
      <c r="BX36" s="581"/>
      <c r="BY36" s="581"/>
      <c r="BZ36" s="581"/>
      <c r="CA36" s="581"/>
      <c r="CB36" s="638"/>
      <c r="CD36" s="593" t="s">
        <v>30</v>
      </c>
      <c r="CE36" s="493"/>
      <c r="CF36" s="493"/>
      <c r="CG36" s="493"/>
      <c r="CH36" s="493"/>
      <c r="CI36" s="493"/>
      <c r="CJ36" s="493"/>
      <c r="CK36" s="493"/>
      <c r="CL36" s="493"/>
      <c r="CM36" s="493"/>
      <c r="CN36" s="493"/>
      <c r="CO36" s="493"/>
      <c r="CP36" s="493"/>
      <c r="CQ36" s="594"/>
      <c r="CR36" s="588">
        <v>795838</v>
      </c>
      <c r="CS36" s="367"/>
      <c r="CT36" s="367"/>
      <c r="CU36" s="367"/>
      <c r="CV36" s="367"/>
      <c r="CW36" s="367"/>
      <c r="CX36" s="367"/>
      <c r="CY36" s="589"/>
      <c r="CZ36" s="595">
        <v>19.899999999999999</v>
      </c>
      <c r="DA36" s="621"/>
      <c r="DB36" s="621"/>
      <c r="DC36" s="623"/>
      <c r="DD36" s="598">
        <v>557034</v>
      </c>
      <c r="DE36" s="367"/>
      <c r="DF36" s="367"/>
      <c r="DG36" s="367"/>
      <c r="DH36" s="367"/>
      <c r="DI36" s="367"/>
      <c r="DJ36" s="367"/>
      <c r="DK36" s="589"/>
      <c r="DL36" s="598">
        <v>429411</v>
      </c>
      <c r="DM36" s="367"/>
      <c r="DN36" s="367"/>
      <c r="DO36" s="367"/>
      <c r="DP36" s="367"/>
      <c r="DQ36" s="367"/>
      <c r="DR36" s="367"/>
      <c r="DS36" s="367"/>
      <c r="DT36" s="367"/>
      <c r="DU36" s="367"/>
      <c r="DV36" s="589"/>
      <c r="DW36" s="595">
        <v>16.7</v>
      </c>
      <c r="DX36" s="621"/>
      <c r="DY36" s="621"/>
      <c r="DZ36" s="621"/>
      <c r="EA36" s="621"/>
      <c r="EB36" s="621"/>
      <c r="EC36" s="622"/>
    </row>
    <row r="37" spans="2:133" ht="11.25" customHeight="1" x14ac:dyDescent="0.15">
      <c r="B37" s="593" t="s">
        <v>392</v>
      </c>
      <c r="C37" s="493"/>
      <c r="D37" s="493"/>
      <c r="E37" s="493"/>
      <c r="F37" s="493"/>
      <c r="G37" s="493"/>
      <c r="H37" s="493"/>
      <c r="I37" s="493"/>
      <c r="J37" s="493"/>
      <c r="K37" s="493"/>
      <c r="L37" s="493"/>
      <c r="M37" s="493"/>
      <c r="N37" s="493"/>
      <c r="O37" s="493"/>
      <c r="P37" s="493"/>
      <c r="Q37" s="594"/>
      <c r="R37" s="588">
        <v>49040</v>
      </c>
      <c r="S37" s="367"/>
      <c r="T37" s="367"/>
      <c r="U37" s="367"/>
      <c r="V37" s="367"/>
      <c r="W37" s="367"/>
      <c r="X37" s="367"/>
      <c r="Y37" s="589"/>
      <c r="Z37" s="590">
        <v>1.1000000000000001</v>
      </c>
      <c r="AA37" s="590"/>
      <c r="AB37" s="590"/>
      <c r="AC37" s="590"/>
      <c r="AD37" s="591">
        <v>342</v>
      </c>
      <c r="AE37" s="591"/>
      <c r="AF37" s="591"/>
      <c r="AG37" s="591"/>
      <c r="AH37" s="591"/>
      <c r="AI37" s="591"/>
      <c r="AJ37" s="591"/>
      <c r="AK37" s="591"/>
      <c r="AL37" s="595">
        <v>0</v>
      </c>
      <c r="AM37" s="373"/>
      <c r="AN37" s="373"/>
      <c r="AO37" s="596"/>
      <c r="AQ37" s="639" t="s">
        <v>402</v>
      </c>
      <c r="AR37" s="370"/>
      <c r="AS37" s="370"/>
      <c r="AT37" s="370"/>
      <c r="AU37" s="370"/>
      <c r="AV37" s="370"/>
      <c r="AW37" s="370"/>
      <c r="AX37" s="370"/>
      <c r="AY37" s="640"/>
      <c r="AZ37" s="588">
        <v>163884</v>
      </c>
      <c r="BA37" s="367"/>
      <c r="BB37" s="367"/>
      <c r="BC37" s="367"/>
      <c r="BD37" s="619"/>
      <c r="BE37" s="619"/>
      <c r="BF37" s="630"/>
      <c r="BG37" s="593" t="s">
        <v>407</v>
      </c>
      <c r="BH37" s="493"/>
      <c r="BI37" s="493"/>
      <c r="BJ37" s="493"/>
      <c r="BK37" s="493"/>
      <c r="BL37" s="493"/>
      <c r="BM37" s="493"/>
      <c r="BN37" s="493"/>
      <c r="BO37" s="493"/>
      <c r="BP37" s="493"/>
      <c r="BQ37" s="493"/>
      <c r="BR37" s="493"/>
      <c r="BS37" s="493"/>
      <c r="BT37" s="493"/>
      <c r="BU37" s="594"/>
      <c r="BV37" s="588">
        <v>68342</v>
      </c>
      <c r="BW37" s="367"/>
      <c r="BX37" s="367"/>
      <c r="BY37" s="367"/>
      <c r="BZ37" s="367"/>
      <c r="CA37" s="367"/>
      <c r="CB37" s="599"/>
      <c r="CD37" s="593" t="s">
        <v>157</v>
      </c>
      <c r="CE37" s="493"/>
      <c r="CF37" s="493"/>
      <c r="CG37" s="493"/>
      <c r="CH37" s="493"/>
      <c r="CI37" s="493"/>
      <c r="CJ37" s="493"/>
      <c r="CK37" s="493"/>
      <c r="CL37" s="493"/>
      <c r="CM37" s="493"/>
      <c r="CN37" s="493"/>
      <c r="CO37" s="493"/>
      <c r="CP37" s="493"/>
      <c r="CQ37" s="594"/>
      <c r="CR37" s="588">
        <v>37164</v>
      </c>
      <c r="CS37" s="619"/>
      <c r="CT37" s="619"/>
      <c r="CU37" s="619"/>
      <c r="CV37" s="619"/>
      <c r="CW37" s="619"/>
      <c r="CX37" s="619"/>
      <c r="CY37" s="620"/>
      <c r="CZ37" s="595">
        <v>0.9</v>
      </c>
      <c r="DA37" s="621"/>
      <c r="DB37" s="621"/>
      <c r="DC37" s="623"/>
      <c r="DD37" s="598">
        <v>34964</v>
      </c>
      <c r="DE37" s="619"/>
      <c r="DF37" s="619"/>
      <c r="DG37" s="619"/>
      <c r="DH37" s="619"/>
      <c r="DI37" s="619"/>
      <c r="DJ37" s="619"/>
      <c r="DK37" s="620"/>
      <c r="DL37" s="598">
        <v>34828</v>
      </c>
      <c r="DM37" s="619"/>
      <c r="DN37" s="619"/>
      <c r="DO37" s="619"/>
      <c r="DP37" s="619"/>
      <c r="DQ37" s="619"/>
      <c r="DR37" s="619"/>
      <c r="DS37" s="619"/>
      <c r="DT37" s="619"/>
      <c r="DU37" s="619"/>
      <c r="DV37" s="620"/>
      <c r="DW37" s="595">
        <v>1.4</v>
      </c>
      <c r="DX37" s="621"/>
      <c r="DY37" s="621"/>
      <c r="DZ37" s="621"/>
      <c r="EA37" s="621"/>
      <c r="EB37" s="621"/>
      <c r="EC37" s="622"/>
    </row>
    <row r="38" spans="2:133" ht="11.25" customHeight="1" x14ac:dyDescent="0.15">
      <c r="B38" s="593" t="s">
        <v>408</v>
      </c>
      <c r="C38" s="493"/>
      <c r="D38" s="493"/>
      <c r="E38" s="493"/>
      <c r="F38" s="493"/>
      <c r="G38" s="493"/>
      <c r="H38" s="493"/>
      <c r="I38" s="493"/>
      <c r="J38" s="493"/>
      <c r="K38" s="493"/>
      <c r="L38" s="493"/>
      <c r="M38" s="493"/>
      <c r="N38" s="493"/>
      <c r="O38" s="493"/>
      <c r="P38" s="493"/>
      <c r="Q38" s="594"/>
      <c r="R38" s="588">
        <v>237332</v>
      </c>
      <c r="S38" s="367"/>
      <c r="T38" s="367"/>
      <c r="U38" s="367"/>
      <c r="V38" s="367"/>
      <c r="W38" s="367"/>
      <c r="X38" s="367"/>
      <c r="Y38" s="589"/>
      <c r="Z38" s="590">
        <v>5.4</v>
      </c>
      <c r="AA38" s="590"/>
      <c r="AB38" s="590"/>
      <c r="AC38" s="590"/>
      <c r="AD38" s="591" t="s">
        <v>197</v>
      </c>
      <c r="AE38" s="591"/>
      <c r="AF38" s="591"/>
      <c r="AG38" s="591"/>
      <c r="AH38" s="591"/>
      <c r="AI38" s="591"/>
      <c r="AJ38" s="591"/>
      <c r="AK38" s="591"/>
      <c r="AL38" s="595" t="s">
        <v>197</v>
      </c>
      <c r="AM38" s="373"/>
      <c r="AN38" s="373"/>
      <c r="AO38" s="596"/>
      <c r="AQ38" s="639" t="s">
        <v>410</v>
      </c>
      <c r="AR38" s="370"/>
      <c r="AS38" s="370"/>
      <c r="AT38" s="370"/>
      <c r="AU38" s="370"/>
      <c r="AV38" s="370"/>
      <c r="AW38" s="370"/>
      <c r="AX38" s="370"/>
      <c r="AY38" s="640"/>
      <c r="AZ38" s="588">
        <v>73589</v>
      </c>
      <c r="BA38" s="367"/>
      <c r="BB38" s="367"/>
      <c r="BC38" s="367"/>
      <c r="BD38" s="619"/>
      <c r="BE38" s="619"/>
      <c r="BF38" s="630"/>
      <c r="BG38" s="593" t="s">
        <v>411</v>
      </c>
      <c r="BH38" s="493"/>
      <c r="BI38" s="493"/>
      <c r="BJ38" s="493"/>
      <c r="BK38" s="493"/>
      <c r="BL38" s="493"/>
      <c r="BM38" s="493"/>
      <c r="BN38" s="493"/>
      <c r="BO38" s="493"/>
      <c r="BP38" s="493"/>
      <c r="BQ38" s="493"/>
      <c r="BR38" s="493"/>
      <c r="BS38" s="493"/>
      <c r="BT38" s="493"/>
      <c r="BU38" s="594"/>
      <c r="BV38" s="588">
        <v>694</v>
      </c>
      <c r="BW38" s="367"/>
      <c r="BX38" s="367"/>
      <c r="BY38" s="367"/>
      <c r="BZ38" s="367"/>
      <c r="CA38" s="367"/>
      <c r="CB38" s="599"/>
      <c r="CD38" s="593" t="s">
        <v>412</v>
      </c>
      <c r="CE38" s="493"/>
      <c r="CF38" s="493"/>
      <c r="CG38" s="493"/>
      <c r="CH38" s="493"/>
      <c r="CI38" s="493"/>
      <c r="CJ38" s="493"/>
      <c r="CK38" s="493"/>
      <c r="CL38" s="493"/>
      <c r="CM38" s="493"/>
      <c r="CN38" s="493"/>
      <c r="CO38" s="493"/>
      <c r="CP38" s="493"/>
      <c r="CQ38" s="594"/>
      <c r="CR38" s="588">
        <v>332646</v>
      </c>
      <c r="CS38" s="367"/>
      <c r="CT38" s="367"/>
      <c r="CU38" s="367"/>
      <c r="CV38" s="367"/>
      <c r="CW38" s="367"/>
      <c r="CX38" s="367"/>
      <c r="CY38" s="589"/>
      <c r="CZ38" s="595">
        <v>8.3000000000000007</v>
      </c>
      <c r="DA38" s="621"/>
      <c r="DB38" s="621"/>
      <c r="DC38" s="623"/>
      <c r="DD38" s="598">
        <v>279668</v>
      </c>
      <c r="DE38" s="367"/>
      <c r="DF38" s="367"/>
      <c r="DG38" s="367"/>
      <c r="DH38" s="367"/>
      <c r="DI38" s="367"/>
      <c r="DJ38" s="367"/>
      <c r="DK38" s="589"/>
      <c r="DL38" s="598">
        <v>277022</v>
      </c>
      <c r="DM38" s="367"/>
      <c r="DN38" s="367"/>
      <c r="DO38" s="367"/>
      <c r="DP38" s="367"/>
      <c r="DQ38" s="367"/>
      <c r="DR38" s="367"/>
      <c r="DS38" s="367"/>
      <c r="DT38" s="367"/>
      <c r="DU38" s="367"/>
      <c r="DV38" s="589"/>
      <c r="DW38" s="595">
        <v>10.8</v>
      </c>
      <c r="DX38" s="621"/>
      <c r="DY38" s="621"/>
      <c r="DZ38" s="621"/>
      <c r="EA38" s="621"/>
      <c r="EB38" s="621"/>
      <c r="EC38" s="622"/>
    </row>
    <row r="39" spans="2:133" ht="11.25" customHeight="1" x14ac:dyDescent="0.15">
      <c r="B39" s="593" t="s">
        <v>413</v>
      </c>
      <c r="C39" s="493"/>
      <c r="D39" s="493"/>
      <c r="E39" s="493"/>
      <c r="F39" s="493"/>
      <c r="G39" s="493"/>
      <c r="H39" s="493"/>
      <c r="I39" s="493"/>
      <c r="J39" s="493"/>
      <c r="K39" s="493"/>
      <c r="L39" s="493"/>
      <c r="M39" s="493"/>
      <c r="N39" s="493"/>
      <c r="O39" s="493"/>
      <c r="P39" s="493"/>
      <c r="Q39" s="594"/>
      <c r="R39" s="588" t="s">
        <v>197</v>
      </c>
      <c r="S39" s="367"/>
      <c r="T39" s="367"/>
      <c r="U39" s="367"/>
      <c r="V39" s="367"/>
      <c r="W39" s="367"/>
      <c r="X39" s="367"/>
      <c r="Y39" s="589"/>
      <c r="Z39" s="590" t="s">
        <v>197</v>
      </c>
      <c r="AA39" s="590"/>
      <c r="AB39" s="590"/>
      <c r="AC39" s="590"/>
      <c r="AD39" s="591" t="s">
        <v>197</v>
      </c>
      <c r="AE39" s="591"/>
      <c r="AF39" s="591"/>
      <c r="AG39" s="591"/>
      <c r="AH39" s="591"/>
      <c r="AI39" s="591"/>
      <c r="AJ39" s="591"/>
      <c r="AK39" s="591"/>
      <c r="AL39" s="595" t="s">
        <v>197</v>
      </c>
      <c r="AM39" s="373"/>
      <c r="AN39" s="373"/>
      <c r="AO39" s="596"/>
      <c r="AQ39" s="639" t="s">
        <v>414</v>
      </c>
      <c r="AR39" s="370"/>
      <c r="AS39" s="370"/>
      <c r="AT39" s="370"/>
      <c r="AU39" s="370"/>
      <c r="AV39" s="370"/>
      <c r="AW39" s="370"/>
      <c r="AX39" s="370"/>
      <c r="AY39" s="640"/>
      <c r="AZ39" s="588">
        <v>30078</v>
      </c>
      <c r="BA39" s="367"/>
      <c r="BB39" s="367"/>
      <c r="BC39" s="367"/>
      <c r="BD39" s="619"/>
      <c r="BE39" s="619"/>
      <c r="BF39" s="630"/>
      <c r="BG39" s="593" t="s">
        <v>333</v>
      </c>
      <c r="BH39" s="493"/>
      <c r="BI39" s="493"/>
      <c r="BJ39" s="493"/>
      <c r="BK39" s="493"/>
      <c r="BL39" s="493"/>
      <c r="BM39" s="493"/>
      <c r="BN39" s="493"/>
      <c r="BO39" s="493"/>
      <c r="BP39" s="493"/>
      <c r="BQ39" s="493"/>
      <c r="BR39" s="493"/>
      <c r="BS39" s="493"/>
      <c r="BT39" s="493"/>
      <c r="BU39" s="594"/>
      <c r="BV39" s="588">
        <v>1092</v>
      </c>
      <c r="BW39" s="367"/>
      <c r="BX39" s="367"/>
      <c r="BY39" s="367"/>
      <c r="BZ39" s="367"/>
      <c r="CA39" s="367"/>
      <c r="CB39" s="599"/>
      <c r="CD39" s="593" t="s">
        <v>418</v>
      </c>
      <c r="CE39" s="493"/>
      <c r="CF39" s="493"/>
      <c r="CG39" s="493"/>
      <c r="CH39" s="493"/>
      <c r="CI39" s="493"/>
      <c r="CJ39" s="493"/>
      <c r="CK39" s="493"/>
      <c r="CL39" s="493"/>
      <c r="CM39" s="493"/>
      <c r="CN39" s="493"/>
      <c r="CO39" s="493"/>
      <c r="CP39" s="493"/>
      <c r="CQ39" s="594"/>
      <c r="CR39" s="588">
        <v>235677</v>
      </c>
      <c r="CS39" s="619"/>
      <c r="CT39" s="619"/>
      <c r="CU39" s="619"/>
      <c r="CV39" s="619"/>
      <c r="CW39" s="619"/>
      <c r="CX39" s="619"/>
      <c r="CY39" s="620"/>
      <c r="CZ39" s="595">
        <v>5.9</v>
      </c>
      <c r="DA39" s="621"/>
      <c r="DB39" s="621"/>
      <c r="DC39" s="623"/>
      <c r="DD39" s="598">
        <v>211224</v>
      </c>
      <c r="DE39" s="619"/>
      <c r="DF39" s="619"/>
      <c r="DG39" s="619"/>
      <c r="DH39" s="619"/>
      <c r="DI39" s="619"/>
      <c r="DJ39" s="619"/>
      <c r="DK39" s="620"/>
      <c r="DL39" s="598" t="s">
        <v>197</v>
      </c>
      <c r="DM39" s="619"/>
      <c r="DN39" s="619"/>
      <c r="DO39" s="619"/>
      <c r="DP39" s="619"/>
      <c r="DQ39" s="619"/>
      <c r="DR39" s="619"/>
      <c r="DS39" s="619"/>
      <c r="DT39" s="619"/>
      <c r="DU39" s="619"/>
      <c r="DV39" s="620"/>
      <c r="DW39" s="595" t="s">
        <v>197</v>
      </c>
      <c r="DX39" s="621"/>
      <c r="DY39" s="621"/>
      <c r="DZ39" s="621"/>
      <c r="EA39" s="621"/>
      <c r="EB39" s="621"/>
      <c r="EC39" s="622"/>
    </row>
    <row r="40" spans="2:133" ht="11.25" customHeight="1" x14ac:dyDescent="0.15">
      <c r="B40" s="593" t="s">
        <v>419</v>
      </c>
      <c r="C40" s="493"/>
      <c r="D40" s="493"/>
      <c r="E40" s="493"/>
      <c r="F40" s="493"/>
      <c r="G40" s="493"/>
      <c r="H40" s="493"/>
      <c r="I40" s="493"/>
      <c r="J40" s="493"/>
      <c r="K40" s="493"/>
      <c r="L40" s="493"/>
      <c r="M40" s="493"/>
      <c r="N40" s="493"/>
      <c r="O40" s="493"/>
      <c r="P40" s="493"/>
      <c r="Q40" s="594"/>
      <c r="R40" s="588">
        <v>25182</v>
      </c>
      <c r="S40" s="367"/>
      <c r="T40" s="367"/>
      <c r="U40" s="367"/>
      <c r="V40" s="367"/>
      <c r="W40" s="367"/>
      <c r="X40" s="367"/>
      <c r="Y40" s="589"/>
      <c r="Z40" s="590">
        <v>0.6</v>
      </c>
      <c r="AA40" s="590"/>
      <c r="AB40" s="590"/>
      <c r="AC40" s="590"/>
      <c r="AD40" s="591" t="s">
        <v>197</v>
      </c>
      <c r="AE40" s="591"/>
      <c r="AF40" s="591"/>
      <c r="AG40" s="591"/>
      <c r="AH40" s="591"/>
      <c r="AI40" s="591"/>
      <c r="AJ40" s="591"/>
      <c r="AK40" s="591"/>
      <c r="AL40" s="595" t="s">
        <v>197</v>
      </c>
      <c r="AM40" s="373"/>
      <c r="AN40" s="373"/>
      <c r="AO40" s="596"/>
      <c r="AQ40" s="639" t="s">
        <v>303</v>
      </c>
      <c r="AR40" s="370"/>
      <c r="AS40" s="370"/>
      <c r="AT40" s="370"/>
      <c r="AU40" s="370"/>
      <c r="AV40" s="370"/>
      <c r="AW40" s="370"/>
      <c r="AX40" s="370"/>
      <c r="AY40" s="640"/>
      <c r="AZ40" s="588" t="s">
        <v>197</v>
      </c>
      <c r="BA40" s="367"/>
      <c r="BB40" s="367"/>
      <c r="BC40" s="367"/>
      <c r="BD40" s="619"/>
      <c r="BE40" s="619"/>
      <c r="BF40" s="630"/>
      <c r="BG40" s="670" t="s">
        <v>421</v>
      </c>
      <c r="BH40" s="538"/>
      <c r="BI40" s="538"/>
      <c r="BJ40" s="538"/>
      <c r="BK40" s="538"/>
      <c r="BL40" s="7"/>
      <c r="BM40" s="493" t="s">
        <v>422</v>
      </c>
      <c r="BN40" s="493"/>
      <c r="BO40" s="493"/>
      <c r="BP40" s="493"/>
      <c r="BQ40" s="493"/>
      <c r="BR40" s="493"/>
      <c r="BS40" s="493"/>
      <c r="BT40" s="493"/>
      <c r="BU40" s="594"/>
      <c r="BV40" s="588">
        <v>85</v>
      </c>
      <c r="BW40" s="367"/>
      <c r="BX40" s="367"/>
      <c r="BY40" s="367"/>
      <c r="BZ40" s="367"/>
      <c r="CA40" s="367"/>
      <c r="CB40" s="599"/>
      <c r="CD40" s="593" t="s">
        <v>365</v>
      </c>
      <c r="CE40" s="493"/>
      <c r="CF40" s="493"/>
      <c r="CG40" s="493"/>
      <c r="CH40" s="493"/>
      <c r="CI40" s="493"/>
      <c r="CJ40" s="493"/>
      <c r="CK40" s="493"/>
      <c r="CL40" s="493"/>
      <c r="CM40" s="493"/>
      <c r="CN40" s="493"/>
      <c r="CO40" s="493"/>
      <c r="CP40" s="493"/>
      <c r="CQ40" s="594"/>
      <c r="CR40" s="588">
        <v>9282</v>
      </c>
      <c r="CS40" s="367"/>
      <c r="CT40" s="367"/>
      <c r="CU40" s="367"/>
      <c r="CV40" s="367"/>
      <c r="CW40" s="367"/>
      <c r="CX40" s="367"/>
      <c r="CY40" s="589"/>
      <c r="CZ40" s="595">
        <v>0.2</v>
      </c>
      <c r="DA40" s="621"/>
      <c r="DB40" s="621"/>
      <c r="DC40" s="623"/>
      <c r="DD40" s="598">
        <v>722</v>
      </c>
      <c r="DE40" s="367"/>
      <c r="DF40" s="367"/>
      <c r="DG40" s="367"/>
      <c r="DH40" s="367"/>
      <c r="DI40" s="367"/>
      <c r="DJ40" s="367"/>
      <c r="DK40" s="589"/>
      <c r="DL40" s="598" t="s">
        <v>197</v>
      </c>
      <c r="DM40" s="367"/>
      <c r="DN40" s="367"/>
      <c r="DO40" s="367"/>
      <c r="DP40" s="367"/>
      <c r="DQ40" s="367"/>
      <c r="DR40" s="367"/>
      <c r="DS40" s="367"/>
      <c r="DT40" s="367"/>
      <c r="DU40" s="367"/>
      <c r="DV40" s="589"/>
      <c r="DW40" s="595" t="s">
        <v>197</v>
      </c>
      <c r="DX40" s="621"/>
      <c r="DY40" s="621"/>
      <c r="DZ40" s="621"/>
      <c r="EA40" s="621"/>
      <c r="EB40" s="621"/>
      <c r="EC40" s="622"/>
    </row>
    <row r="41" spans="2:133" ht="11.25" customHeight="1" x14ac:dyDescent="0.15">
      <c r="B41" s="610" t="s">
        <v>420</v>
      </c>
      <c r="C41" s="611"/>
      <c r="D41" s="611"/>
      <c r="E41" s="611"/>
      <c r="F41" s="611"/>
      <c r="G41" s="611"/>
      <c r="H41" s="611"/>
      <c r="I41" s="611"/>
      <c r="J41" s="611"/>
      <c r="K41" s="611"/>
      <c r="L41" s="611"/>
      <c r="M41" s="611"/>
      <c r="N41" s="611"/>
      <c r="O41" s="611"/>
      <c r="P41" s="611"/>
      <c r="Q41" s="612"/>
      <c r="R41" s="641">
        <v>4422095</v>
      </c>
      <c r="S41" s="642"/>
      <c r="T41" s="642"/>
      <c r="U41" s="642"/>
      <c r="V41" s="642"/>
      <c r="W41" s="642"/>
      <c r="X41" s="642"/>
      <c r="Y41" s="643"/>
      <c r="Z41" s="644">
        <v>100</v>
      </c>
      <c r="AA41" s="644"/>
      <c r="AB41" s="644"/>
      <c r="AC41" s="644"/>
      <c r="AD41" s="645">
        <v>2551086</v>
      </c>
      <c r="AE41" s="645"/>
      <c r="AF41" s="645"/>
      <c r="AG41" s="645"/>
      <c r="AH41" s="645"/>
      <c r="AI41" s="645"/>
      <c r="AJ41" s="645"/>
      <c r="AK41" s="645"/>
      <c r="AL41" s="646">
        <v>100</v>
      </c>
      <c r="AM41" s="633"/>
      <c r="AN41" s="633"/>
      <c r="AO41" s="647"/>
      <c r="AQ41" s="639" t="s">
        <v>423</v>
      </c>
      <c r="AR41" s="370"/>
      <c r="AS41" s="370"/>
      <c r="AT41" s="370"/>
      <c r="AU41" s="370"/>
      <c r="AV41" s="370"/>
      <c r="AW41" s="370"/>
      <c r="AX41" s="370"/>
      <c r="AY41" s="640"/>
      <c r="AZ41" s="588">
        <v>32406</v>
      </c>
      <c r="BA41" s="367"/>
      <c r="BB41" s="367"/>
      <c r="BC41" s="367"/>
      <c r="BD41" s="619"/>
      <c r="BE41" s="619"/>
      <c r="BF41" s="630"/>
      <c r="BG41" s="670"/>
      <c r="BH41" s="538"/>
      <c r="BI41" s="538"/>
      <c r="BJ41" s="538"/>
      <c r="BK41" s="538"/>
      <c r="BL41" s="7"/>
      <c r="BM41" s="493" t="s">
        <v>338</v>
      </c>
      <c r="BN41" s="493"/>
      <c r="BO41" s="493"/>
      <c r="BP41" s="493"/>
      <c r="BQ41" s="493"/>
      <c r="BR41" s="493"/>
      <c r="BS41" s="493"/>
      <c r="BT41" s="493"/>
      <c r="BU41" s="594"/>
      <c r="BV41" s="588" t="s">
        <v>197</v>
      </c>
      <c r="BW41" s="367"/>
      <c r="BX41" s="367"/>
      <c r="BY41" s="367"/>
      <c r="BZ41" s="367"/>
      <c r="CA41" s="367"/>
      <c r="CB41" s="599"/>
      <c r="CD41" s="593" t="s">
        <v>279</v>
      </c>
      <c r="CE41" s="493"/>
      <c r="CF41" s="493"/>
      <c r="CG41" s="493"/>
      <c r="CH41" s="493"/>
      <c r="CI41" s="493"/>
      <c r="CJ41" s="493"/>
      <c r="CK41" s="493"/>
      <c r="CL41" s="493"/>
      <c r="CM41" s="493"/>
      <c r="CN41" s="493"/>
      <c r="CO41" s="493"/>
      <c r="CP41" s="493"/>
      <c r="CQ41" s="594"/>
      <c r="CR41" s="588" t="s">
        <v>197</v>
      </c>
      <c r="CS41" s="619"/>
      <c r="CT41" s="619"/>
      <c r="CU41" s="619"/>
      <c r="CV41" s="619"/>
      <c r="CW41" s="619"/>
      <c r="CX41" s="619"/>
      <c r="CY41" s="620"/>
      <c r="CZ41" s="595" t="s">
        <v>197</v>
      </c>
      <c r="DA41" s="621"/>
      <c r="DB41" s="621"/>
      <c r="DC41" s="623"/>
      <c r="DD41" s="598" t="s">
        <v>197</v>
      </c>
      <c r="DE41" s="619"/>
      <c r="DF41" s="619"/>
      <c r="DG41" s="619"/>
      <c r="DH41" s="619"/>
      <c r="DI41" s="619"/>
      <c r="DJ41" s="619"/>
      <c r="DK41" s="620"/>
      <c r="DL41" s="648"/>
      <c r="DM41" s="649"/>
      <c r="DN41" s="649"/>
      <c r="DO41" s="649"/>
      <c r="DP41" s="649"/>
      <c r="DQ41" s="649"/>
      <c r="DR41" s="649"/>
      <c r="DS41" s="649"/>
      <c r="DT41" s="649"/>
      <c r="DU41" s="649"/>
      <c r="DV41" s="650"/>
      <c r="DW41" s="651"/>
      <c r="DX41" s="652"/>
      <c r="DY41" s="652"/>
      <c r="DZ41" s="652"/>
      <c r="EA41" s="652"/>
      <c r="EB41" s="652"/>
      <c r="EC41" s="653"/>
    </row>
    <row r="42" spans="2:133" ht="11.25" customHeight="1" x14ac:dyDescent="0.15">
      <c r="AQ42" s="654" t="s">
        <v>424</v>
      </c>
      <c r="AR42" s="655"/>
      <c r="AS42" s="655"/>
      <c r="AT42" s="655"/>
      <c r="AU42" s="655"/>
      <c r="AV42" s="655"/>
      <c r="AW42" s="655"/>
      <c r="AX42" s="655"/>
      <c r="AY42" s="656"/>
      <c r="AZ42" s="641">
        <v>300240</v>
      </c>
      <c r="BA42" s="642"/>
      <c r="BB42" s="642"/>
      <c r="BC42" s="642"/>
      <c r="BD42" s="632"/>
      <c r="BE42" s="632"/>
      <c r="BF42" s="634"/>
      <c r="BG42" s="554"/>
      <c r="BH42" s="555"/>
      <c r="BI42" s="555"/>
      <c r="BJ42" s="555"/>
      <c r="BK42" s="555"/>
      <c r="BL42" s="20"/>
      <c r="BM42" s="611" t="s">
        <v>425</v>
      </c>
      <c r="BN42" s="611"/>
      <c r="BO42" s="611"/>
      <c r="BP42" s="611"/>
      <c r="BQ42" s="611"/>
      <c r="BR42" s="611"/>
      <c r="BS42" s="611"/>
      <c r="BT42" s="611"/>
      <c r="BU42" s="612"/>
      <c r="BV42" s="641">
        <v>381</v>
      </c>
      <c r="BW42" s="642"/>
      <c r="BX42" s="642"/>
      <c r="BY42" s="642"/>
      <c r="BZ42" s="642"/>
      <c r="CA42" s="642"/>
      <c r="CB42" s="657"/>
      <c r="CD42" s="593" t="s">
        <v>273</v>
      </c>
      <c r="CE42" s="493"/>
      <c r="CF42" s="493"/>
      <c r="CG42" s="493"/>
      <c r="CH42" s="493"/>
      <c r="CI42" s="493"/>
      <c r="CJ42" s="493"/>
      <c r="CK42" s="493"/>
      <c r="CL42" s="493"/>
      <c r="CM42" s="493"/>
      <c r="CN42" s="493"/>
      <c r="CO42" s="493"/>
      <c r="CP42" s="493"/>
      <c r="CQ42" s="594"/>
      <c r="CR42" s="588">
        <v>412714</v>
      </c>
      <c r="CS42" s="619"/>
      <c r="CT42" s="619"/>
      <c r="CU42" s="619"/>
      <c r="CV42" s="619"/>
      <c r="CW42" s="619"/>
      <c r="CX42" s="619"/>
      <c r="CY42" s="620"/>
      <c r="CZ42" s="595">
        <v>10.3</v>
      </c>
      <c r="DA42" s="621"/>
      <c r="DB42" s="621"/>
      <c r="DC42" s="623"/>
      <c r="DD42" s="598">
        <v>89585</v>
      </c>
      <c r="DE42" s="619"/>
      <c r="DF42" s="619"/>
      <c r="DG42" s="619"/>
      <c r="DH42" s="619"/>
      <c r="DI42" s="619"/>
      <c r="DJ42" s="619"/>
      <c r="DK42" s="620"/>
      <c r="DL42" s="648"/>
      <c r="DM42" s="649"/>
      <c r="DN42" s="649"/>
      <c r="DO42" s="649"/>
      <c r="DP42" s="649"/>
      <c r="DQ42" s="649"/>
      <c r="DR42" s="649"/>
      <c r="DS42" s="649"/>
      <c r="DT42" s="649"/>
      <c r="DU42" s="649"/>
      <c r="DV42" s="650"/>
      <c r="DW42" s="651"/>
      <c r="DX42" s="652"/>
      <c r="DY42" s="652"/>
      <c r="DZ42" s="652"/>
      <c r="EA42" s="652"/>
      <c r="EB42" s="652"/>
      <c r="EC42" s="653"/>
    </row>
    <row r="43" spans="2:133" ht="11.25" customHeight="1" x14ac:dyDescent="0.15">
      <c r="B43" s="1" t="s">
        <v>49</v>
      </c>
      <c r="CD43" s="593" t="s">
        <v>58</v>
      </c>
      <c r="CE43" s="493"/>
      <c r="CF43" s="493"/>
      <c r="CG43" s="493"/>
      <c r="CH43" s="493"/>
      <c r="CI43" s="493"/>
      <c r="CJ43" s="493"/>
      <c r="CK43" s="493"/>
      <c r="CL43" s="493"/>
      <c r="CM43" s="493"/>
      <c r="CN43" s="493"/>
      <c r="CO43" s="493"/>
      <c r="CP43" s="493"/>
      <c r="CQ43" s="594"/>
      <c r="CR43" s="588">
        <v>3072</v>
      </c>
      <c r="CS43" s="619"/>
      <c r="CT43" s="619"/>
      <c r="CU43" s="619"/>
      <c r="CV43" s="619"/>
      <c r="CW43" s="619"/>
      <c r="CX43" s="619"/>
      <c r="CY43" s="620"/>
      <c r="CZ43" s="595">
        <v>0.1</v>
      </c>
      <c r="DA43" s="621"/>
      <c r="DB43" s="621"/>
      <c r="DC43" s="623"/>
      <c r="DD43" s="598">
        <v>3072</v>
      </c>
      <c r="DE43" s="619"/>
      <c r="DF43" s="619"/>
      <c r="DG43" s="619"/>
      <c r="DH43" s="619"/>
      <c r="DI43" s="619"/>
      <c r="DJ43" s="619"/>
      <c r="DK43" s="620"/>
      <c r="DL43" s="648"/>
      <c r="DM43" s="649"/>
      <c r="DN43" s="649"/>
      <c r="DO43" s="649"/>
      <c r="DP43" s="649"/>
      <c r="DQ43" s="649"/>
      <c r="DR43" s="649"/>
      <c r="DS43" s="649"/>
      <c r="DT43" s="649"/>
      <c r="DU43" s="649"/>
      <c r="DV43" s="650"/>
      <c r="DW43" s="651"/>
      <c r="DX43" s="652"/>
      <c r="DY43" s="652"/>
      <c r="DZ43" s="652"/>
      <c r="EA43" s="652"/>
      <c r="EB43" s="652"/>
      <c r="EC43" s="653"/>
    </row>
    <row r="44" spans="2:133" ht="11.25" customHeight="1" x14ac:dyDescent="0.15">
      <c r="B44" s="658" t="s">
        <v>400</v>
      </c>
      <c r="C44" s="658"/>
      <c r="D44" s="658"/>
      <c r="E44" s="658"/>
      <c r="F44" s="658"/>
      <c r="G44" s="658"/>
      <c r="H44" s="658"/>
      <c r="I44" s="658"/>
      <c r="J44" s="658"/>
      <c r="K44" s="658"/>
      <c r="L44" s="658"/>
      <c r="M44" s="658"/>
      <c r="N44" s="658"/>
      <c r="O44" s="658"/>
      <c r="P44" s="658"/>
      <c r="Q44" s="658"/>
      <c r="R44" s="658"/>
      <c r="S44" s="658"/>
      <c r="T44" s="658"/>
      <c r="U44" s="658"/>
      <c r="V44" s="658"/>
      <c r="W44" s="658"/>
      <c r="X44" s="658"/>
      <c r="Y44" s="658"/>
      <c r="Z44" s="658"/>
      <c r="AA44" s="658"/>
      <c r="AB44" s="658"/>
      <c r="AC44" s="658"/>
      <c r="AD44" s="658"/>
      <c r="AE44" s="658"/>
      <c r="AF44" s="658"/>
      <c r="AG44" s="658"/>
      <c r="AH44" s="658"/>
      <c r="AI44" s="658"/>
      <c r="AJ44" s="658"/>
      <c r="AK44" s="658"/>
      <c r="AL44" s="658"/>
      <c r="AM44" s="658"/>
      <c r="AN44" s="658"/>
      <c r="AO44" s="658"/>
      <c r="AP44" s="658"/>
      <c r="AQ44" s="658"/>
      <c r="AR44" s="658"/>
      <c r="AS44" s="658"/>
      <c r="AT44" s="658"/>
      <c r="AU44" s="658"/>
      <c r="AV44" s="658"/>
      <c r="AW44" s="658"/>
      <c r="AX44" s="658"/>
      <c r="AY44" s="658"/>
      <c r="AZ44" s="658"/>
      <c r="BA44" s="658"/>
      <c r="BB44" s="658"/>
      <c r="BC44" s="658"/>
      <c r="BD44" s="658"/>
      <c r="BE44" s="658"/>
      <c r="BF44" s="658"/>
      <c r="BG44" s="658"/>
      <c r="BH44" s="658"/>
      <c r="BI44" s="658"/>
      <c r="BJ44" s="658"/>
      <c r="BK44" s="658"/>
      <c r="BL44" s="658"/>
      <c r="BM44" s="658"/>
      <c r="BN44" s="658"/>
      <c r="BO44" s="658"/>
      <c r="BP44" s="658"/>
      <c r="BQ44" s="658"/>
      <c r="BR44" s="658"/>
      <c r="BS44" s="658"/>
      <c r="BT44" s="658"/>
      <c r="BU44" s="658"/>
      <c r="BV44" s="658"/>
      <c r="BW44" s="658"/>
      <c r="BX44" s="658"/>
      <c r="BY44" s="658"/>
      <c r="BZ44" s="658"/>
      <c r="CA44" s="658"/>
      <c r="CB44" s="658"/>
      <c r="CC44" s="659"/>
      <c r="CD44" s="559" t="s">
        <v>171</v>
      </c>
      <c r="CE44" s="480"/>
      <c r="CF44" s="593" t="s">
        <v>426</v>
      </c>
      <c r="CG44" s="493"/>
      <c r="CH44" s="493"/>
      <c r="CI44" s="493"/>
      <c r="CJ44" s="493"/>
      <c r="CK44" s="493"/>
      <c r="CL44" s="493"/>
      <c r="CM44" s="493"/>
      <c r="CN44" s="493"/>
      <c r="CO44" s="493"/>
      <c r="CP44" s="493"/>
      <c r="CQ44" s="594"/>
      <c r="CR44" s="588">
        <v>392587</v>
      </c>
      <c r="CS44" s="367"/>
      <c r="CT44" s="367"/>
      <c r="CU44" s="367"/>
      <c r="CV44" s="367"/>
      <c r="CW44" s="367"/>
      <c r="CX44" s="367"/>
      <c r="CY44" s="589"/>
      <c r="CZ44" s="595">
        <v>9.8000000000000007</v>
      </c>
      <c r="DA44" s="373"/>
      <c r="DB44" s="373"/>
      <c r="DC44" s="600"/>
      <c r="DD44" s="598">
        <v>81254</v>
      </c>
      <c r="DE44" s="367"/>
      <c r="DF44" s="367"/>
      <c r="DG44" s="367"/>
      <c r="DH44" s="367"/>
      <c r="DI44" s="367"/>
      <c r="DJ44" s="367"/>
      <c r="DK44" s="589"/>
      <c r="DL44" s="648"/>
      <c r="DM44" s="649"/>
      <c r="DN44" s="649"/>
      <c r="DO44" s="649"/>
      <c r="DP44" s="649"/>
      <c r="DQ44" s="649"/>
      <c r="DR44" s="649"/>
      <c r="DS44" s="649"/>
      <c r="DT44" s="649"/>
      <c r="DU44" s="649"/>
      <c r="DV44" s="650"/>
      <c r="DW44" s="651"/>
      <c r="DX44" s="652"/>
      <c r="DY44" s="652"/>
      <c r="DZ44" s="652"/>
      <c r="EA44" s="652"/>
      <c r="EB44" s="652"/>
      <c r="EC44" s="653"/>
    </row>
    <row r="45" spans="2:133" ht="11.25" customHeight="1" x14ac:dyDescent="0.15">
      <c r="B45" s="658" t="s">
        <v>261</v>
      </c>
      <c r="C45" s="658"/>
      <c r="D45" s="658"/>
      <c r="E45" s="658"/>
      <c r="F45" s="658"/>
      <c r="G45" s="658"/>
      <c r="H45" s="658"/>
      <c r="I45" s="658"/>
      <c r="J45" s="658"/>
      <c r="K45" s="658"/>
      <c r="L45" s="658"/>
      <c r="M45" s="658"/>
      <c r="N45" s="658"/>
      <c r="O45" s="658"/>
      <c r="P45" s="658"/>
      <c r="Q45" s="658"/>
      <c r="R45" s="658"/>
      <c r="S45" s="658"/>
      <c r="T45" s="658"/>
      <c r="U45" s="658"/>
      <c r="V45" s="658"/>
      <c r="W45" s="658"/>
      <c r="X45" s="658"/>
      <c r="Y45" s="658"/>
      <c r="Z45" s="658"/>
      <c r="AA45" s="658"/>
      <c r="AB45" s="658"/>
      <c r="AC45" s="658"/>
      <c r="AD45" s="658"/>
      <c r="AE45" s="658"/>
      <c r="AF45" s="658"/>
      <c r="AG45" s="658"/>
      <c r="AH45" s="658"/>
      <c r="AI45" s="658"/>
      <c r="AJ45" s="658"/>
      <c r="AK45" s="658"/>
      <c r="AL45" s="658"/>
      <c r="AM45" s="658"/>
      <c r="AN45" s="658"/>
      <c r="AO45" s="658"/>
      <c r="AP45" s="658"/>
      <c r="AQ45" s="658"/>
      <c r="AR45" s="658"/>
      <c r="AS45" s="658"/>
      <c r="AT45" s="658"/>
      <c r="AU45" s="658"/>
      <c r="AV45" s="658"/>
      <c r="AW45" s="658"/>
      <c r="AX45" s="658"/>
      <c r="AY45" s="658"/>
      <c r="AZ45" s="658"/>
      <c r="BA45" s="658"/>
      <c r="BB45" s="658"/>
      <c r="BC45" s="658"/>
      <c r="BD45" s="658"/>
      <c r="BE45" s="658"/>
      <c r="BF45" s="658"/>
      <c r="BG45" s="658"/>
      <c r="BH45" s="658"/>
      <c r="BI45" s="658"/>
      <c r="BJ45" s="658"/>
      <c r="BK45" s="658"/>
      <c r="BL45" s="658"/>
      <c r="BM45" s="658"/>
      <c r="BN45" s="658"/>
      <c r="BO45" s="658"/>
      <c r="BP45" s="658"/>
      <c r="BQ45" s="658"/>
      <c r="BR45" s="658"/>
      <c r="BS45" s="658"/>
      <c r="BT45" s="658"/>
      <c r="BU45" s="658"/>
      <c r="BV45" s="658"/>
      <c r="BW45" s="658"/>
      <c r="BX45" s="658"/>
      <c r="BY45" s="658"/>
      <c r="BZ45" s="658"/>
      <c r="CA45" s="658"/>
      <c r="CB45" s="658"/>
      <c r="CC45" s="659"/>
      <c r="CD45" s="560"/>
      <c r="CE45" s="483"/>
      <c r="CF45" s="593" t="s">
        <v>138</v>
      </c>
      <c r="CG45" s="493"/>
      <c r="CH45" s="493"/>
      <c r="CI45" s="493"/>
      <c r="CJ45" s="493"/>
      <c r="CK45" s="493"/>
      <c r="CL45" s="493"/>
      <c r="CM45" s="493"/>
      <c r="CN45" s="493"/>
      <c r="CO45" s="493"/>
      <c r="CP45" s="493"/>
      <c r="CQ45" s="594"/>
      <c r="CR45" s="588">
        <v>202569</v>
      </c>
      <c r="CS45" s="619"/>
      <c r="CT45" s="619"/>
      <c r="CU45" s="619"/>
      <c r="CV45" s="619"/>
      <c r="CW45" s="619"/>
      <c r="CX45" s="619"/>
      <c r="CY45" s="620"/>
      <c r="CZ45" s="595">
        <v>5.0999999999999996</v>
      </c>
      <c r="DA45" s="621"/>
      <c r="DB45" s="621"/>
      <c r="DC45" s="623"/>
      <c r="DD45" s="598">
        <v>5587</v>
      </c>
      <c r="DE45" s="619"/>
      <c r="DF45" s="619"/>
      <c r="DG45" s="619"/>
      <c r="DH45" s="619"/>
      <c r="DI45" s="619"/>
      <c r="DJ45" s="619"/>
      <c r="DK45" s="620"/>
      <c r="DL45" s="648"/>
      <c r="DM45" s="649"/>
      <c r="DN45" s="649"/>
      <c r="DO45" s="649"/>
      <c r="DP45" s="649"/>
      <c r="DQ45" s="649"/>
      <c r="DR45" s="649"/>
      <c r="DS45" s="649"/>
      <c r="DT45" s="649"/>
      <c r="DU45" s="649"/>
      <c r="DV45" s="650"/>
      <c r="DW45" s="651"/>
      <c r="DX45" s="652"/>
      <c r="DY45" s="652"/>
      <c r="DZ45" s="652"/>
      <c r="EA45" s="652"/>
      <c r="EB45" s="652"/>
      <c r="EC45" s="653"/>
    </row>
    <row r="46" spans="2:133" ht="11.25" customHeight="1" x14ac:dyDescent="0.15">
      <c r="B46" s="41"/>
      <c r="CD46" s="560"/>
      <c r="CE46" s="483"/>
      <c r="CF46" s="593" t="s">
        <v>428</v>
      </c>
      <c r="CG46" s="493"/>
      <c r="CH46" s="493"/>
      <c r="CI46" s="493"/>
      <c r="CJ46" s="493"/>
      <c r="CK46" s="493"/>
      <c r="CL46" s="493"/>
      <c r="CM46" s="493"/>
      <c r="CN46" s="493"/>
      <c r="CO46" s="493"/>
      <c r="CP46" s="493"/>
      <c r="CQ46" s="594"/>
      <c r="CR46" s="588">
        <v>156436</v>
      </c>
      <c r="CS46" s="367"/>
      <c r="CT46" s="367"/>
      <c r="CU46" s="367"/>
      <c r="CV46" s="367"/>
      <c r="CW46" s="367"/>
      <c r="CX46" s="367"/>
      <c r="CY46" s="589"/>
      <c r="CZ46" s="595">
        <v>3.9</v>
      </c>
      <c r="DA46" s="373"/>
      <c r="DB46" s="373"/>
      <c r="DC46" s="600"/>
      <c r="DD46" s="598">
        <v>62385</v>
      </c>
      <c r="DE46" s="367"/>
      <c r="DF46" s="367"/>
      <c r="DG46" s="367"/>
      <c r="DH46" s="367"/>
      <c r="DI46" s="367"/>
      <c r="DJ46" s="367"/>
      <c r="DK46" s="589"/>
      <c r="DL46" s="648"/>
      <c r="DM46" s="649"/>
      <c r="DN46" s="649"/>
      <c r="DO46" s="649"/>
      <c r="DP46" s="649"/>
      <c r="DQ46" s="649"/>
      <c r="DR46" s="649"/>
      <c r="DS46" s="649"/>
      <c r="DT46" s="649"/>
      <c r="DU46" s="649"/>
      <c r="DV46" s="650"/>
      <c r="DW46" s="651"/>
      <c r="DX46" s="652"/>
      <c r="DY46" s="652"/>
      <c r="DZ46" s="652"/>
      <c r="EA46" s="652"/>
      <c r="EB46" s="652"/>
      <c r="EC46" s="653"/>
    </row>
    <row r="47" spans="2:133" ht="11.25" customHeight="1" x14ac:dyDescent="0.15">
      <c r="B47" s="41"/>
      <c r="CD47" s="560"/>
      <c r="CE47" s="483"/>
      <c r="CF47" s="593" t="s">
        <v>430</v>
      </c>
      <c r="CG47" s="493"/>
      <c r="CH47" s="493"/>
      <c r="CI47" s="493"/>
      <c r="CJ47" s="493"/>
      <c r="CK47" s="493"/>
      <c r="CL47" s="493"/>
      <c r="CM47" s="493"/>
      <c r="CN47" s="493"/>
      <c r="CO47" s="493"/>
      <c r="CP47" s="493"/>
      <c r="CQ47" s="594"/>
      <c r="CR47" s="588">
        <v>20127</v>
      </c>
      <c r="CS47" s="619"/>
      <c r="CT47" s="619"/>
      <c r="CU47" s="619"/>
      <c r="CV47" s="619"/>
      <c r="CW47" s="619"/>
      <c r="CX47" s="619"/>
      <c r="CY47" s="620"/>
      <c r="CZ47" s="595">
        <v>0.5</v>
      </c>
      <c r="DA47" s="621"/>
      <c r="DB47" s="621"/>
      <c r="DC47" s="623"/>
      <c r="DD47" s="598">
        <v>8331</v>
      </c>
      <c r="DE47" s="619"/>
      <c r="DF47" s="619"/>
      <c r="DG47" s="619"/>
      <c r="DH47" s="619"/>
      <c r="DI47" s="619"/>
      <c r="DJ47" s="619"/>
      <c r="DK47" s="620"/>
      <c r="DL47" s="648"/>
      <c r="DM47" s="649"/>
      <c r="DN47" s="649"/>
      <c r="DO47" s="649"/>
      <c r="DP47" s="649"/>
      <c r="DQ47" s="649"/>
      <c r="DR47" s="649"/>
      <c r="DS47" s="649"/>
      <c r="DT47" s="649"/>
      <c r="DU47" s="649"/>
      <c r="DV47" s="650"/>
      <c r="DW47" s="651"/>
      <c r="DX47" s="652"/>
      <c r="DY47" s="652"/>
      <c r="DZ47" s="652"/>
      <c r="EA47" s="652"/>
      <c r="EB47" s="652"/>
      <c r="EC47" s="653"/>
    </row>
    <row r="48" spans="2:133" x14ac:dyDescent="0.15">
      <c r="B48" s="41"/>
      <c r="CD48" s="561"/>
      <c r="CE48" s="563"/>
      <c r="CF48" s="593" t="s">
        <v>431</v>
      </c>
      <c r="CG48" s="493"/>
      <c r="CH48" s="493"/>
      <c r="CI48" s="493"/>
      <c r="CJ48" s="493"/>
      <c r="CK48" s="493"/>
      <c r="CL48" s="493"/>
      <c r="CM48" s="493"/>
      <c r="CN48" s="493"/>
      <c r="CO48" s="493"/>
      <c r="CP48" s="493"/>
      <c r="CQ48" s="594"/>
      <c r="CR48" s="588" t="s">
        <v>197</v>
      </c>
      <c r="CS48" s="367"/>
      <c r="CT48" s="367"/>
      <c r="CU48" s="367"/>
      <c r="CV48" s="367"/>
      <c r="CW48" s="367"/>
      <c r="CX48" s="367"/>
      <c r="CY48" s="589"/>
      <c r="CZ48" s="595" t="s">
        <v>197</v>
      </c>
      <c r="DA48" s="373"/>
      <c r="DB48" s="373"/>
      <c r="DC48" s="600"/>
      <c r="DD48" s="598" t="s">
        <v>197</v>
      </c>
      <c r="DE48" s="367"/>
      <c r="DF48" s="367"/>
      <c r="DG48" s="367"/>
      <c r="DH48" s="367"/>
      <c r="DI48" s="367"/>
      <c r="DJ48" s="367"/>
      <c r="DK48" s="589"/>
      <c r="DL48" s="648"/>
      <c r="DM48" s="649"/>
      <c r="DN48" s="649"/>
      <c r="DO48" s="649"/>
      <c r="DP48" s="649"/>
      <c r="DQ48" s="649"/>
      <c r="DR48" s="649"/>
      <c r="DS48" s="649"/>
      <c r="DT48" s="649"/>
      <c r="DU48" s="649"/>
      <c r="DV48" s="650"/>
      <c r="DW48" s="651"/>
      <c r="DX48" s="652"/>
      <c r="DY48" s="652"/>
      <c r="DZ48" s="652"/>
      <c r="EA48" s="652"/>
      <c r="EB48" s="652"/>
      <c r="EC48" s="653"/>
    </row>
    <row r="49" spans="2:133" ht="11.25" customHeight="1" x14ac:dyDescent="0.15">
      <c r="B49" s="41"/>
      <c r="CD49" s="610" t="s">
        <v>188</v>
      </c>
      <c r="CE49" s="611"/>
      <c r="CF49" s="611"/>
      <c r="CG49" s="611"/>
      <c r="CH49" s="611"/>
      <c r="CI49" s="611"/>
      <c r="CJ49" s="611"/>
      <c r="CK49" s="611"/>
      <c r="CL49" s="611"/>
      <c r="CM49" s="611"/>
      <c r="CN49" s="611"/>
      <c r="CO49" s="611"/>
      <c r="CP49" s="611"/>
      <c r="CQ49" s="612"/>
      <c r="CR49" s="641">
        <v>4006322</v>
      </c>
      <c r="CS49" s="632"/>
      <c r="CT49" s="632"/>
      <c r="CU49" s="632"/>
      <c r="CV49" s="632"/>
      <c r="CW49" s="632"/>
      <c r="CX49" s="632"/>
      <c r="CY49" s="660"/>
      <c r="CZ49" s="646">
        <v>100</v>
      </c>
      <c r="DA49" s="661"/>
      <c r="DB49" s="661"/>
      <c r="DC49" s="662"/>
      <c r="DD49" s="663">
        <v>2806950</v>
      </c>
      <c r="DE49" s="632"/>
      <c r="DF49" s="632"/>
      <c r="DG49" s="632"/>
      <c r="DH49" s="632"/>
      <c r="DI49" s="632"/>
      <c r="DJ49" s="632"/>
      <c r="DK49" s="660"/>
      <c r="DL49" s="664"/>
      <c r="DM49" s="665"/>
      <c r="DN49" s="665"/>
      <c r="DO49" s="665"/>
      <c r="DP49" s="665"/>
      <c r="DQ49" s="665"/>
      <c r="DR49" s="665"/>
      <c r="DS49" s="665"/>
      <c r="DT49" s="665"/>
      <c r="DU49" s="665"/>
      <c r="DV49" s="666"/>
      <c r="DW49" s="667"/>
      <c r="DX49" s="668"/>
      <c r="DY49" s="668"/>
      <c r="DZ49" s="668"/>
      <c r="EA49" s="668"/>
      <c r="EB49" s="668"/>
      <c r="EC49" s="669"/>
    </row>
  </sheetData>
  <sheetProtection algorithmName="SHA-512" hashValue="MBlAM+ooBcROheRXY91RDm2OYqG5xa+6oIDCyQ6R/GjNy8DGKNNVoB0qUvEGYdg7Peq9V7R9ZM2rRJpUn7FCaA==" saltValue="/K0yGlk8xACJFMJwawv9yw==" spinCount="100000" sheet="1" objects="1" scenarios="1"/>
  <mergeCells count="603">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AD41:AK41"/>
    <mergeCell ref="AL41:AO41"/>
    <mergeCell ref="AQ41:AY41"/>
    <mergeCell ref="AZ41:BF41"/>
    <mergeCell ref="BM41:BU41"/>
    <mergeCell ref="BV41:CB41"/>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39:BF39"/>
    <mergeCell ref="BG39:BU39"/>
    <mergeCell ref="BV39:CB39"/>
    <mergeCell ref="CD37:CQ37"/>
    <mergeCell ref="CR37:CY37"/>
    <mergeCell ref="CZ37:DC37"/>
    <mergeCell ref="AZ37:BF37"/>
    <mergeCell ref="BG37:BU37"/>
    <mergeCell ref="BV37:CB37"/>
    <mergeCell ref="CD39:CQ39"/>
    <mergeCell ref="CR39:CY39"/>
    <mergeCell ref="CZ39:DC39"/>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CR35:CY35"/>
    <mergeCell ref="BX33:CB33"/>
    <mergeCell ref="CD33:CQ33"/>
    <mergeCell ref="CR33:CY33"/>
    <mergeCell ref="CZ33:DC33"/>
    <mergeCell ref="DD33:DK33"/>
    <mergeCell ref="CZ35:DC35"/>
    <mergeCell ref="DD35:DK35"/>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M31:BQ31"/>
    <mergeCell ref="BR31:BW31"/>
    <mergeCell ref="CF29:CQ29"/>
    <mergeCell ref="AP29:BF29"/>
    <mergeCell ref="BG29:BN29"/>
    <mergeCell ref="BO29:BR29"/>
    <mergeCell ref="BS29:CB29"/>
    <mergeCell ref="BX31:CB31"/>
    <mergeCell ref="CF31:CQ31"/>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BG25:BN25"/>
    <mergeCell ref="BO25:BR25"/>
    <mergeCell ref="BS25:CB25"/>
    <mergeCell ref="CD27:CQ27"/>
    <mergeCell ref="CR27:CY27"/>
    <mergeCell ref="CZ27:DC27"/>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CD23:CQ23"/>
    <mergeCell ref="CR23:CY23"/>
    <mergeCell ref="CZ23:DC23"/>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20:CQ20"/>
    <mergeCell ref="CR20:CY20"/>
    <mergeCell ref="CZ20:DC20"/>
    <mergeCell ref="DD20:DP20"/>
    <mergeCell ref="DQ20:EC20"/>
    <mergeCell ref="B19:Q19"/>
    <mergeCell ref="R19:Y19"/>
    <mergeCell ref="Z19:AC19"/>
    <mergeCell ref="AD19:AK19"/>
    <mergeCell ref="AL19:AO19"/>
    <mergeCell ref="B20:Q20"/>
    <mergeCell ref="R20:Y20"/>
    <mergeCell ref="Z20:AC20"/>
    <mergeCell ref="AD20:AK20"/>
    <mergeCell ref="AL20:AO20"/>
    <mergeCell ref="AP20:BF20"/>
    <mergeCell ref="BG20:BN20"/>
    <mergeCell ref="BO20:BR20"/>
    <mergeCell ref="BS20:CB20"/>
    <mergeCell ref="AP19:BF19"/>
    <mergeCell ref="BG19:BN19"/>
    <mergeCell ref="BO19:BR19"/>
    <mergeCell ref="BS19:CB19"/>
    <mergeCell ref="CD17:CQ17"/>
    <mergeCell ref="CR17:CY17"/>
    <mergeCell ref="CZ17:DC17"/>
    <mergeCell ref="DD17:DP17"/>
    <mergeCell ref="DQ17:EC17"/>
    <mergeCell ref="CD18:CQ18"/>
    <mergeCell ref="CR18:CY18"/>
    <mergeCell ref="CZ18:DC18"/>
    <mergeCell ref="DD18:DP18"/>
    <mergeCell ref="DQ18:EC18"/>
    <mergeCell ref="CD19:CQ19"/>
    <mergeCell ref="CR19:CY19"/>
    <mergeCell ref="CZ19:DC19"/>
    <mergeCell ref="DD19:DP19"/>
    <mergeCell ref="DQ19:EC19"/>
    <mergeCell ref="B18:Q18"/>
    <mergeCell ref="R18:Y18"/>
    <mergeCell ref="Z18:AC18"/>
    <mergeCell ref="AD18:AK18"/>
    <mergeCell ref="AL18:AO18"/>
    <mergeCell ref="AP18:BF18"/>
    <mergeCell ref="BG18:BN18"/>
    <mergeCell ref="BO18:BR18"/>
    <mergeCell ref="BS18:CB18"/>
    <mergeCell ref="B17:Q17"/>
    <mergeCell ref="R17:Y17"/>
    <mergeCell ref="Z17:AC17"/>
    <mergeCell ref="AD17:AK17"/>
    <mergeCell ref="AL17:AO17"/>
    <mergeCell ref="AP17:BF17"/>
    <mergeCell ref="BG17:BN17"/>
    <mergeCell ref="BO17:BR17"/>
    <mergeCell ref="BS17:CB17"/>
    <mergeCell ref="CD16:CQ16"/>
    <mergeCell ref="CR16:CY16"/>
    <mergeCell ref="CZ16:DC16"/>
    <mergeCell ref="DD16:DP16"/>
    <mergeCell ref="DQ16:EC16"/>
    <mergeCell ref="B15:Q15"/>
    <mergeCell ref="R15:Y15"/>
    <mergeCell ref="Z15:AC15"/>
    <mergeCell ref="AD15:AK15"/>
    <mergeCell ref="AL15:AO15"/>
    <mergeCell ref="B16:Q16"/>
    <mergeCell ref="R16:Y16"/>
    <mergeCell ref="Z16:AC16"/>
    <mergeCell ref="AD16:AK16"/>
    <mergeCell ref="AL16:AO16"/>
    <mergeCell ref="AP16:BF16"/>
    <mergeCell ref="BG16:BN16"/>
    <mergeCell ref="BO16:BR16"/>
    <mergeCell ref="BS16:CB16"/>
    <mergeCell ref="AP15:BF15"/>
    <mergeCell ref="BG15:BN15"/>
    <mergeCell ref="BO15:BR15"/>
    <mergeCell ref="BS15:CB15"/>
    <mergeCell ref="CD13:CQ13"/>
    <mergeCell ref="CR13:CY13"/>
    <mergeCell ref="CZ13:DC13"/>
    <mergeCell ref="DD13:DP13"/>
    <mergeCell ref="DQ13:EC13"/>
    <mergeCell ref="CD14:CQ14"/>
    <mergeCell ref="CR14:CY14"/>
    <mergeCell ref="CZ14:DC14"/>
    <mergeCell ref="DD14:DP14"/>
    <mergeCell ref="DQ14:EC14"/>
    <mergeCell ref="CD15:CQ15"/>
    <mergeCell ref="CR15:CY15"/>
    <mergeCell ref="CZ15:DC15"/>
    <mergeCell ref="DD15:DP15"/>
    <mergeCell ref="DQ15:EC15"/>
    <mergeCell ref="B14:Q14"/>
    <mergeCell ref="R14:Y14"/>
    <mergeCell ref="Z14:AC14"/>
    <mergeCell ref="AD14:AK14"/>
    <mergeCell ref="AL14:AO14"/>
    <mergeCell ref="AP14:BF14"/>
    <mergeCell ref="BG14:BN14"/>
    <mergeCell ref="BO14:BR14"/>
    <mergeCell ref="BS14:CB14"/>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DQ12:EC12"/>
    <mergeCell ref="B11:Q11"/>
    <mergeCell ref="R11:Y11"/>
    <mergeCell ref="Z11:AC11"/>
    <mergeCell ref="AD11:AK11"/>
    <mergeCell ref="AL11:AO11"/>
    <mergeCell ref="B12:Q12"/>
    <mergeCell ref="R12:Y12"/>
    <mergeCell ref="Z12:AC12"/>
    <mergeCell ref="AD12:AK12"/>
    <mergeCell ref="AL12:AO12"/>
    <mergeCell ref="AP12:BF12"/>
    <mergeCell ref="BG12:BN12"/>
    <mergeCell ref="BO12:BR12"/>
    <mergeCell ref="BS12:CB12"/>
    <mergeCell ref="AP11:BF11"/>
    <mergeCell ref="BG11:BN11"/>
    <mergeCell ref="BO11:BR11"/>
    <mergeCell ref="BS11:CB11"/>
    <mergeCell ref="CD9:CQ9"/>
    <mergeCell ref="CR9:CY9"/>
    <mergeCell ref="CZ9:DC9"/>
    <mergeCell ref="DD9:DP9"/>
    <mergeCell ref="DQ9:EC9"/>
    <mergeCell ref="CD10:CQ10"/>
    <mergeCell ref="CR10:CY10"/>
    <mergeCell ref="CZ10:DC10"/>
    <mergeCell ref="DD10:DP10"/>
    <mergeCell ref="DQ10:EC10"/>
    <mergeCell ref="CD11:CQ11"/>
    <mergeCell ref="CR11:CY11"/>
    <mergeCell ref="CZ11:DC11"/>
    <mergeCell ref="DD11:DP11"/>
    <mergeCell ref="DQ11:EC11"/>
    <mergeCell ref="B10:Q10"/>
    <mergeCell ref="R10:Y10"/>
    <mergeCell ref="Z10:AC10"/>
    <mergeCell ref="AD10:AK10"/>
    <mergeCell ref="AL10:AO10"/>
    <mergeCell ref="AP10:BF10"/>
    <mergeCell ref="BG10:BN10"/>
    <mergeCell ref="BO10:BR10"/>
    <mergeCell ref="BS10:CB10"/>
    <mergeCell ref="B9:Q9"/>
    <mergeCell ref="R9:Y9"/>
    <mergeCell ref="Z9:AC9"/>
    <mergeCell ref="AD9:AK9"/>
    <mergeCell ref="AL9:AO9"/>
    <mergeCell ref="AP9:BF9"/>
    <mergeCell ref="BG9:BN9"/>
    <mergeCell ref="BO9:BR9"/>
    <mergeCell ref="BS9:CB9"/>
    <mergeCell ref="CD8:CQ8"/>
    <mergeCell ref="CR8:CY8"/>
    <mergeCell ref="CZ8:DC8"/>
    <mergeCell ref="DD8:DP8"/>
    <mergeCell ref="DQ8:EC8"/>
    <mergeCell ref="B7:Q7"/>
    <mergeCell ref="R7:Y7"/>
    <mergeCell ref="Z7:AC7"/>
    <mergeCell ref="AD7:AK7"/>
    <mergeCell ref="AL7:AO7"/>
    <mergeCell ref="B8:Q8"/>
    <mergeCell ref="R8:Y8"/>
    <mergeCell ref="Z8:AC8"/>
    <mergeCell ref="AD8:AK8"/>
    <mergeCell ref="AL8:AO8"/>
    <mergeCell ref="AP8:BF8"/>
    <mergeCell ref="BG8:BN8"/>
    <mergeCell ref="BO8:BR8"/>
    <mergeCell ref="BS8:CB8"/>
    <mergeCell ref="AP7:BF7"/>
    <mergeCell ref="BG7:BN7"/>
    <mergeCell ref="BO7:BR7"/>
    <mergeCell ref="BS7:CB7"/>
    <mergeCell ref="CD5:CQ5"/>
    <mergeCell ref="CR5:CY5"/>
    <mergeCell ref="CZ5:DC5"/>
    <mergeCell ref="DD5:DP5"/>
    <mergeCell ref="DQ5:EC5"/>
    <mergeCell ref="CD6:CQ6"/>
    <mergeCell ref="CR6:CY6"/>
    <mergeCell ref="CZ6:DC6"/>
    <mergeCell ref="DD6:DP6"/>
    <mergeCell ref="DQ6:EC6"/>
    <mergeCell ref="CD7:CQ7"/>
    <mergeCell ref="CR7:CY7"/>
    <mergeCell ref="CZ7:DC7"/>
    <mergeCell ref="DD7:DP7"/>
    <mergeCell ref="DQ7:EC7"/>
    <mergeCell ref="B6:Q6"/>
    <mergeCell ref="R6:Y6"/>
    <mergeCell ref="Z6:AC6"/>
    <mergeCell ref="AD6:AK6"/>
    <mergeCell ref="AL6:AO6"/>
    <mergeCell ref="AP6:BF6"/>
    <mergeCell ref="BG6:BN6"/>
    <mergeCell ref="BO6:BR6"/>
    <mergeCell ref="BS6:CB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5"/>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64" zoomScale="70" zoomScaleNormal="70" zoomScaleSheetLayoutView="70" workbookViewId="0">
      <selection activeCell="Q68" sqref="Q68:AO71"/>
    </sheetView>
  </sheetViews>
  <sheetFormatPr defaultColWidth="0" defaultRowHeight="13.5" zeroHeight="1" x14ac:dyDescent="0.15"/>
  <cols>
    <col min="1" max="130" width="2.75" style="46" customWidth="1"/>
    <col min="131" max="131" width="1.625" style="46" customWidth="1"/>
    <col min="132" max="132" width="9" style="46" hidden="1" customWidth="1"/>
    <col min="133" max="16384" width="9" style="46" hidden="1"/>
  </cols>
  <sheetData>
    <row r="1" spans="1:131" ht="11.25" customHeight="1" x14ac:dyDescent="0.15">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15">
      <c r="A2" s="674" t="s">
        <v>293</v>
      </c>
      <c r="B2" s="674"/>
      <c r="C2" s="674"/>
      <c r="D2" s="674"/>
      <c r="E2" s="674"/>
      <c r="F2" s="674"/>
      <c r="G2" s="674"/>
      <c r="H2" s="674"/>
      <c r="I2" s="674"/>
      <c r="J2" s="674"/>
      <c r="K2" s="674"/>
      <c r="L2" s="674"/>
      <c r="M2" s="674"/>
      <c r="N2" s="674"/>
      <c r="O2" s="674"/>
      <c r="P2" s="674"/>
      <c r="Q2" s="674"/>
      <c r="R2" s="674"/>
      <c r="S2" s="674"/>
      <c r="T2" s="674"/>
      <c r="U2" s="674"/>
      <c r="V2" s="674"/>
      <c r="W2" s="674"/>
      <c r="X2" s="674"/>
      <c r="Y2" s="674"/>
      <c r="Z2" s="674"/>
      <c r="AA2" s="674"/>
      <c r="AB2" s="674"/>
      <c r="AC2" s="674"/>
      <c r="AD2" s="674"/>
      <c r="AE2" s="674"/>
      <c r="AF2" s="674"/>
      <c r="AG2" s="674"/>
      <c r="AH2" s="674"/>
      <c r="AI2" s="674"/>
      <c r="AJ2" s="674"/>
      <c r="AK2" s="674"/>
      <c r="AL2" s="674"/>
      <c r="AM2" s="674"/>
      <c r="AN2" s="674"/>
      <c r="AO2" s="674"/>
      <c r="AP2" s="674"/>
      <c r="AQ2" s="674"/>
      <c r="AR2" s="674"/>
      <c r="AS2" s="674"/>
      <c r="AT2" s="674"/>
      <c r="AU2" s="674"/>
      <c r="AV2" s="674"/>
      <c r="AW2" s="674"/>
      <c r="AX2" s="674"/>
      <c r="AY2" s="674"/>
      <c r="AZ2" s="674"/>
      <c r="BA2" s="674"/>
      <c r="BB2" s="674"/>
      <c r="BC2" s="674"/>
      <c r="BD2" s="674"/>
      <c r="BE2" s="674"/>
      <c r="BF2" s="674"/>
      <c r="BG2" s="674"/>
      <c r="BH2" s="674"/>
      <c r="BI2" s="674"/>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675" t="s">
        <v>123</v>
      </c>
      <c r="DK2" s="676"/>
      <c r="DL2" s="676"/>
      <c r="DM2" s="676"/>
      <c r="DN2" s="676"/>
      <c r="DO2" s="677"/>
      <c r="DP2" s="50"/>
      <c r="DQ2" s="675" t="s">
        <v>297</v>
      </c>
      <c r="DR2" s="676"/>
      <c r="DS2" s="676"/>
      <c r="DT2" s="676"/>
      <c r="DU2" s="676"/>
      <c r="DV2" s="676"/>
      <c r="DW2" s="676"/>
      <c r="DX2" s="676"/>
      <c r="DY2" s="676"/>
      <c r="DZ2" s="677"/>
      <c r="EA2" s="48"/>
    </row>
    <row r="3" spans="1:131" ht="11.25" customHeight="1" x14ac:dyDescent="0.15">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15">
      <c r="A4" s="678" t="s">
        <v>298</v>
      </c>
      <c r="B4" s="678"/>
      <c r="C4" s="678"/>
      <c r="D4" s="678"/>
      <c r="E4" s="678"/>
      <c r="F4" s="678"/>
      <c r="G4" s="678"/>
      <c r="H4" s="678"/>
      <c r="I4" s="678"/>
      <c r="J4" s="678"/>
      <c r="K4" s="678"/>
      <c r="L4" s="678"/>
      <c r="M4" s="678"/>
      <c r="N4" s="678"/>
      <c r="O4" s="678"/>
      <c r="P4" s="678"/>
      <c r="Q4" s="678"/>
      <c r="R4" s="678"/>
      <c r="S4" s="678"/>
      <c r="T4" s="678"/>
      <c r="U4" s="678"/>
      <c r="V4" s="678"/>
      <c r="W4" s="678"/>
      <c r="X4" s="678"/>
      <c r="Y4" s="678"/>
      <c r="Z4" s="678"/>
      <c r="AA4" s="678"/>
      <c r="AB4" s="678"/>
      <c r="AC4" s="678"/>
      <c r="AD4" s="678"/>
      <c r="AE4" s="678"/>
      <c r="AF4" s="678"/>
      <c r="AG4" s="678"/>
      <c r="AH4" s="678"/>
      <c r="AI4" s="678"/>
      <c r="AJ4" s="678"/>
      <c r="AK4" s="678"/>
      <c r="AL4" s="678"/>
      <c r="AM4" s="678"/>
      <c r="AN4" s="678"/>
      <c r="AO4" s="678"/>
      <c r="AP4" s="678"/>
      <c r="AQ4" s="678"/>
      <c r="AR4" s="678"/>
      <c r="AS4" s="678"/>
      <c r="AT4" s="678"/>
      <c r="AU4" s="678"/>
      <c r="AV4" s="678"/>
      <c r="AW4" s="678"/>
      <c r="AX4" s="678"/>
      <c r="AY4" s="678"/>
      <c r="AZ4" s="56"/>
      <c r="BA4" s="56"/>
      <c r="BB4" s="56"/>
      <c r="BC4" s="56"/>
      <c r="BD4" s="56"/>
      <c r="BE4" s="67"/>
      <c r="BF4" s="67"/>
      <c r="BG4" s="67"/>
      <c r="BH4" s="67"/>
      <c r="BI4" s="67"/>
      <c r="BJ4" s="67"/>
      <c r="BK4" s="67"/>
      <c r="BL4" s="67"/>
      <c r="BM4" s="67"/>
      <c r="BN4" s="67"/>
      <c r="BO4" s="67"/>
      <c r="BP4" s="67"/>
      <c r="BQ4" s="679" t="s">
        <v>432</v>
      </c>
      <c r="BR4" s="679"/>
      <c r="BS4" s="679"/>
      <c r="BT4" s="679"/>
      <c r="BU4" s="679"/>
      <c r="BV4" s="679"/>
      <c r="BW4" s="679"/>
      <c r="BX4" s="679"/>
      <c r="BY4" s="679"/>
      <c r="BZ4" s="679"/>
      <c r="CA4" s="679"/>
      <c r="CB4" s="679"/>
      <c r="CC4" s="679"/>
      <c r="CD4" s="679"/>
      <c r="CE4" s="679"/>
      <c r="CF4" s="679"/>
      <c r="CG4" s="679"/>
      <c r="CH4" s="679"/>
      <c r="CI4" s="679"/>
      <c r="CJ4" s="679"/>
      <c r="CK4" s="679"/>
      <c r="CL4" s="679"/>
      <c r="CM4" s="679"/>
      <c r="CN4" s="679"/>
      <c r="CO4" s="679"/>
      <c r="CP4" s="679"/>
      <c r="CQ4" s="679"/>
      <c r="CR4" s="679"/>
      <c r="CS4" s="679"/>
      <c r="CT4" s="679"/>
      <c r="CU4" s="679"/>
      <c r="CV4" s="679"/>
      <c r="CW4" s="679"/>
      <c r="CX4" s="679"/>
      <c r="CY4" s="679"/>
      <c r="CZ4" s="679"/>
      <c r="DA4" s="679"/>
      <c r="DB4" s="679"/>
      <c r="DC4" s="679"/>
      <c r="DD4" s="679"/>
      <c r="DE4" s="679"/>
      <c r="DF4" s="679"/>
      <c r="DG4" s="679"/>
      <c r="DH4" s="679"/>
      <c r="DI4" s="679"/>
      <c r="DJ4" s="679"/>
      <c r="DK4" s="679"/>
      <c r="DL4" s="679"/>
      <c r="DM4" s="679"/>
      <c r="DN4" s="679"/>
      <c r="DO4" s="679"/>
      <c r="DP4" s="679"/>
      <c r="DQ4" s="679"/>
      <c r="DR4" s="679"/>
      <c r="DS4" s="679"/>
      <c r="DT4" s="679"/>
      <c r="DU4" s="679"/>
      <c r="DV4" s="679"/>
      <c r="DW4" s="679"/>
      <c r="DX4" s="679"/>
      <c r="DY4" s="679"/>
      <c r="DZ4" s="679"/>
      <c r="EA4" s="67"/>
    </row>
    <row r="5" spans="1:131" s="47" customFormat="1" ht="26.25" customHeight="1" x14ac:dyDescent="0.15">
      <c r="A5" s="702" t="s">
        <v>433</v>
      </c>
      <c r="B5" s="703"/>
      <c r="C5" s="703"/>
      <c r="D5" s="703"/>
      <c r="E5" s="703"/>
      <c r="F5" s="703"/>
      <c r="G5" s="703"/>
      <c r="H5" s="703"/>
      <c r="I5" s="703"/>
      <c r="J5" s="703"/>
      <c r="K5" s="703"/>
      <c r="L5" s="703"/>
      <c r="M5" s="703"/>
      <c r="N5" s="703"/>
      <c r="O5" s="703"/>
      <c r="P5" s="704"/>
      <c r="Q5" s="696" t="s">
        <v>174</v>
      </c>
      <c r="R5" s="697"/>
      <c r="S5" s="697"/>
      <c r="T5" s="697"/>
      <c r="U5" s="708"/>
      <c r="V5" s="696" t="s">
        <v>434</v>
      </c>
      <c r="W5" s="697"/>
      <c r="X5" s="697"/>
      <c r="Y5" s="697"/>
      <c r="Z5" s="708"/>
      <c r="AA5" s="696" t="s">
        <v>435</v>
      </c>
      <c r="AB5" s="697"/>
      <c r="AC5" s="697"/>
      <c r="AD5" s="697"/>
      <c r="AE5" s="697"/>
      <c r="AF5" s="986" t="s">
        <v>172</v>
      </c>
      <c r="AG5" s="697"/>
      <c r="AH5" s="697"/>
      <c r="AI5" s="697"/>
      <c r="AJ5" s="698"/>
      <c r="AK5" s="697" t="s">
        <v>436</v>
      </c>
      <c r="AL5" s="697"/>
      <c r="AM5" s="697"/>
      <c r="AN5" s="697"/>
      <c r="AO5" s="708"/>
      <c r="AP5" s="696" t="s">
        <v>437</v>
      </c>
      <c r="AQ5" s="697"/>
      <c r="AR5" s="697"/>
      <c r="AS5" s="697"/>
      <c r="AT5" s="708"/>
      <c r="AU5" s="696" t="s">
        <v>439</v>
      </c>
      <c r="AV5" s="697"/>
      <c r="AW5" s="697"/>
      <c r="AX5" s="697"/>
      <c r="AY5" s="698"/>
      <c r="AZ5" s="56"/>
      <c r="BA5" s="56"/>
      <c r="BB5" s="56"/>
      <c r="BC5" s="56"/>
      <c r="BD5" s="56"/>
      <c r="BE5" s="67"/>
      <c r="BF5" s="67"/>
      <c r="BG5" s="67"/>
      <c r="BH5" s="67"/>
      <c r="BI5" s="67"/>
      <c r="BJ5" s="67"/>
      <c r="BK5" s="67"/>
      <c r="BL5" s="67"/>
      <c r="BM5" s="67"/>
      <c r="BN5" s="67"/>
      <c r="BO5" s="67"/>
      <c r="BP5" s="67"/>
      <c r="BQ5" s="702" t="s">
        <v>440</v>
      </c>
      <c r="BR5" s="703"/>
      <c r="BS5" s="703"/>
      <c r="BT5" s="703"/>
      <c r="BU5" s="703"/>
      <c r="BV5" s="703"/>
      <c r="BW5" s="703"/>
      <c r="BX5" s="703"/>
      <c r="BY5" s="703"/>
      <c r="BZ5" s="703"/>
      <c r="CA5" s="703"/>
      <c r="CB5" s="703"/>
      <c r="CC5" s="703"/>
      <c r="CD5" s="703"/>
      <c r="CE5" s="703"/>
      <c r="CF5" s="703"/>
      <c r="CG5" s="704"/>
      <c r="CH5" s="696" t="s">
        <v>362</v>
      </c>
      <c r="CI5" s="697"/>
      <c r="CJ5" s="697"/>
      <c r="CK5" s="697"/>
      <c r="CL5" s="708"/>
      <c r="CM5" s="696" t="s">
        <v>317</v>
      </c>
      <c r="CN5" s="697"/>
      <c r="CO5" s="697"/>
      <c r="CP5" s="697"/>
      <c r="CQ5" s="708"/>
      <c r="CR5" s="696" t="s">
        <v>238</v>
      </c>
      <c r="CS5" s="697"/>
      <c r="CT5" s="697"/>
      <c r="CU5" s="697"/>
      <c r="CV5" s="708"/>
      <c r="CW5" s="696" t="s">
        <v>50</v>
      </c>
      <c r="CX5" s="697"/>
      <c r="CY5" s="697"/>
      <c r="CZ5" s="697"/>
      <c r="DA5" s="708"/>
      <c r="DB5" s="696" t="s">
        <v>404</v>
      </c>
      <c r="DC5" s="697"/>
      <c r="DD5" s="697"/>
      <c r="DE5" s="697"/>
      <c r="DF5" s="708"/>
      <c r="DG5" s="710" t="s">
        <v>236</v>
      </c>
      <c r="DH5" s="711"/>
      <c r="DI5" s="711"/>
      <c r="DJ5" s="711"/>
      <c r="DK5" s="712"/>
      <c r="DL5" s="710" t="s">
        <v>441</v>
      </c>
      <c r="DM5" s="711"/>
      <c r="DN5" s="711"/>
      <c r="DO5" s="711"/>
      <c r="DP5" s="712"/>
      <c r="DQ5" s="696" t="s">
        <v>443</v>
      </c>
      <c r="DR5" s="697"/>
      <c r="DS5" s="697"/>
      <c r="DT5" s="697"/>
      <c r="DU5" s="708"/>
      <c r="DV5" s="696" t="s">
        <v>439</v>
      </c>
      <c r="DW5" s="697"/>
      <c r="DX5" s="697"/>
      <c r="DY5" s="697"/>
      <c r="DZ5" s="698"/>
      <c r="EA5" s="67"/>
    </row>
    <row r="6" spans="1:131" s="47" customFormat="1" ht="26.25" customHeight="1" x14ac:dyDescent="0.15">
      <c r="A6" s="705"/>
      <c r="B6" s="706"/>
      <c r="C6" s="706"/>
      <c r="D6" s="706"/>
      <c r="E6" s="706"/>
      <c r="F6" s="706"/>
      <c r="G6" s="706"/>
      <c r="H6" s="706"/>
      <c r="I6" s="706"/>
      <c r="J6" s="706"/>
      <c r="K6" s="706"/>
      <c r="L6" s="706"/>
      <c r="M6" s="706"/>
      <c r="N6" s="706"/>
      <c r="O6" s="706"/>
      <c r="P6" s="707"/>
      <c r="Q6" s="699"/>
      <c r="R6" s="700"/>
      <c r="S6" s="700"/>
      <c r="T6" s="700"/>
      <c r="U6" s="709"/>
      <c r="V6" s="699"/>
      <c r="W6" s="700"/>
      <c r="X6" s="700"/>
      <c r="Y6" s="700"/>
      <c r="Z6" s="709"/>
      <c r="AA6" s="699"/>
      <c r="AB6" s="700"/>
      <c r="AC6" s="700"/>
      <c r="AD6" s="700"/>
      <c r="AE6" s="700"/>
      <c r="AF6" s="987"/>
      <c r="AG6" s="700"/>
      <c r="AH6" s="700"/>
      <c r="AI6" s="700"/>
      <c r="AJ6" s="701"/>
      <c r="AK6" s="700"/>
      <c r="AL6" s="700"/>
      <c r="AM6" s="700"/>
      <c r="AN6" s="700"/>
      <c r="AO6" s="709"/>
      <c r="AP6" s="699"/>
      <c r="AQ6" s="700"/>
      <c r="AR6" s="700"/>
      <c r="AS6" s="700"/>
      <c r="AT6" s="709"/>
      <c r="AU6" s="699"/>
      <c r="AV6" s="700"/>
      <c r="AW6" s="700"/>
      <c r="AX6" s="700"/>
      <c r="AY6" s="701"/>
      <c r="AZ6" s="56"/>
      <c r="BA6" s="56"/>
      <c r="BB6" s="56"/>
      <c r="BC6" s="56"/>
      <c r="BD6" s="56"/>
      <c r="BE6" s="67"/>
      <c r="BF6" s="67"/>
      <c r="BG6" s="67"/>
      <c r="BH6" s="67"/>
      <c r="BI6" s="67"/>
      <c r="BJ6" s="67"/>
      <c r="BK6" s="67"/>
      <c r="BL6" s="67"/>
      <c r="BM6" s="67"/>
      <c r="BN6" s="67"/>
      <c r="BO6" s="67"/>
      <c r="BP6" s="67"/>
      <c r="BQ6" s="705"/>
      <c r="BR6" s="706"/>
      <c r="BS6" s="706"/>
      <c r="BT6" s="706"/>
      <c r="BU6" s="706"/>
      <c r="BV6" s="706"/>
      <c r="BW6" s="706"/>
      <c r="BX6" s="706"/>
      <c r="BY6" s="706"/>
      <c r="BZ6" s="706"/>
      <c r="CA6" s="706"/>
      <c r="CB6" s="706"/>
      <c r="CC6" s="706"/>
      <c r="CD6" s="706"/>
      <c r="CE6" s="706"/>
      <c r="CF6" s="706"/>
      <c r="CG6" s="707"/>
      <c r="CH6" s="699"/>
      <c r="CI6" s="700"/>
      <c r="CJ6" s="700"/>
      <c r="CK6" s="700"/>
      <c r="CL6" s="709"/>
      <c r="CM6" s="699"/>
      <c r="CN6" s="700"/>
      <c r="CO6" s="700"/>
      <c r="CP6" s="700"/>
      <c r="CQ6" s="709"/>
      <c r="CR6" s="699"/>
      <c r="CS6" s="700"/>
      <c r="CT6" s="700"/>
      <c r="CU6" s="700"/>
      <c r="CV6" s="709"/>
      <c r="CW6" s="699"/>
      <c r="CX6" s="700"/>
      <c r="CY6" s="700"/>
      <c r="CZ6" s="700"/>
      <c r="DA6" s="709"/>
      <c r="DB6" s="699"/>
      <c r="DC6" s="700"/>
      <c r="DD6" s="700"/>
      <c r="DE6" s="700"/>
      <c r="DF6" s="709"/>
      <c r="DG6" s="713"/>
      <c r="DH6" s="714"/>
      <c r="DI6" s="714"/>
      <c r="DJ6" s="714"/>
      <c r="DK6" s="715"/>
      <c r="DL6" s="713"/>
      <c r="DM6" s="714"/>
      <c r="DN6" s="714"/>
      <c r="DO6" s="714"/>
      <c r="DP6" s="715"/>
      <c r="DQ6" s="699"/>
      <c r="DR6" s="700"/>
      <c r="DS6" s="700"/>
      <c r="DT6" s="700"/>
      <c r="DU6" s="709"/>
      <c r="DV6" s="699"/>
      <c r="DW6" s="700"/>
      <c r="DX6" s="700"/>
      <c r="DY6" s="700"/>
      <c r="DZ6" s="701"/>
      <c r="EA6" s="67"/>
    </row>
    <row r="7" spans="1:131" s="47" customFormat="1" ht="26.25" customHeight="1" x14ac:dyDescent="0.15">
      <c r="A7" s="51">
        <v>1</v>
      </c>
      <c r="B7" s="680" t="s">
        <v>444</v>
      </c>
      <c r="C7" s="681"/>
      <c r="D7" s="681"/>
      <c r="E7" s="681"/>
      <c r="F7" s="681"/>
      <c r="G7" s="681"/>
      <c r="H7" s="681"/>
      <c r="I7" s="681"/>
      <c r="J7" s="681"/>
      <c r="K7" s="681"/>
      <c r="L7" s="681"/>
      <c r="M7" s="681"/>
      <c r="N7" s="681"/>
      <c r="O7" s="681"/>
      <c r="P7" s="682"/>
      <c r="Q7" s="683">
        <v>4407</v>
      </c>
      <c r="R7" s="684"/>
      <c r="S7" s="684"/>
      <c r="T7" s="684"/>
      <c r="U7" s="684"/>
      <c r="V7" s="684">
        <v>3997</v>
      </c>
      <c r="W7" s="684"/>
      <c r="X7" s="684"/>
      <c r="Y7" s="684"/>
      <c r="Z7" s="684"/>
      <c r="AA7" s="684">
        <v>410</v>
      </c>
      <c r="AB7" s="684"/>
      <c r="AC7" s="684"/>
      <c r="AD7" s="684"/>
      <c r="AE7" s="685"/>
      <c r="AF7" s="686">
        <v>322</v>
      </c>
      <c r="AG7" s="687"/>
      <c r="AH7" s="687"/>
      <c r="AI7" s="687"/>
      <c r="AJ7" s="688"/>
      <c r="AK7" s="689">
        <v>9</v>
      </c>
      <c r="AL7" s="684"/>
      <c r="AM7" s="684"/>
      <c r="AN7" s="684"/>
      <c r="AO7" s="684"/>
      <c r="AP7" s="684">
        <v>3238</v>
      </c>
      <c r="AQ7" s="684"/>
      <c r="AR7" s="684"/>
      <c r="AS7" s="684"/>
      <c r="AT7" s="684"/>
      <c r="AU7" s="690"/>
      <c r="AV7" s="690"/>
      <c r="AW7" s="690"/>
      <c r="AX7" s="690"/>
      <c r="AY7" s="691"/>
      <c r="AZ7" s="56"/>
      <c r="BA7" s="56"/>
      <c r="BB7" s="56"/>
      <c r="BC7" s="56"/>
      <c r="BD7" s="56"/>
      <c r="BE7" s="67"/>
      <c r="BF7" s="67"/>
      <c r="BG7" s="67"/>
      <c r="BH7" s="67"/>
      <c r="BI7" s="67"/>
      <c r="BJ7" s="67"/>
      <c r="BK7" s="67"/>
      <c r="BL7" s="67"/>
      <c r="BM7" s="67"/>
      <c r="BN7" s="67"/>
      <c r="BO7" s="67"/>
      <c r="BP7" s="67"/>
      <c r="BQ7" s="51">
        <v>1</v>
      </c>
      <c r="BR7" s="71"/>
      <c r="BS7" s="680"/>
      <c r="BT7" s="681"/>
      <c r="BU7" s="681"/>
      <c r="BV7" s="681"/>
      <c r="BW7" s="681"/>
      <c r="BX7" s="681"/>
      <c r="BY7" s="681"/>
      <c r="BZ7" s="681"/>
      <c r="CA7" s="681"/>
      <c r="CB7" s="681"/>
      <c r="CC7" s="681"/>
      <c r="CD7" s="681"/>
      <c r="CE7" s="681"/>
      <c r="CF7" s="681"/>
      <c r="CG7" s="682"/>
      <c r="CH7" s="692"/>
      <c r="CI7" s="693"/>
      <c r="CJ7" s="693"/>
      <c r="CK7" s="693"/>
      <c r="CL7" s="694"/>
      <c r="CM7" s="692"/>
      <c r="CN7" s="693"/>
      <c r="CO7" s="693"/>
      <c r="CP7" s="693"/>
      <c r="CQ7" s="694"/>
      <c r="CR7" s="692"/>
      <c r="CS7" s="693"/>
      <c r="CT7" s="693"/>
      <c r="CU7" s="693"/>
      <c r="CV7" s="694"/>
      <c r="CW7" s="692"/>
      <c r="CX7" s="693"/>
      <c r="CY7" s="693"/>
      <c r="CZ7" s="693"/>
      <c r="DA7" s="694"/>
      <c r="DB7" s="692"/>
      <c r="DC7" s="693"/>
      <c r="DD7" s="693"/>
      <c r="DE7" s="693"/>
      <c r="DF7" s="694"/>
      <c r="DG7" s="692"/>
      <c r="DH7" s="693"/>
      <c r="DI7" s="693"/>
      <c r="DJ7" s="693"/>
      <c r="DK7" s="694"/>
      <c r="DL7" s="692"/>
      <c r="DM7" s="693"/>
      <c r="DN7" s="693"/>
      <c r="DO7" s="693"/>
      <c r="DP7" s="694"/>
      <c r="DQ7" s="692"/>
      <c r="DR7" s="693"/>
      <c r="DS7" s="693"/>
      <c r="DT7" s="693"/>
      <c r="DU7" s="694"/>
      <c r="DV7" s="680"/>
      <c r="DW7" s="681"/>
      <c r="DX7" s="681"/>
      <c r="DY7" s="681"/>
      <c r="DZ7" s="695"/>
      <c r="EA7" s="67"/>
    </row>
    <row r="8" spans="1:131" s="47" customFormat="1" ht="26.25" customHeight="1" x14ac:dyDescent="0.15">
      <c r="A8" s="52">
        <v>2</v>
      </c>
      <c r="B8" s="716" t="s">
        <v>206</v>
      </c>
      <c r="C8" s="717"/>
      <c r="D8" s="717"/>
      <c r="E8" s="717"/>
      <c r="F8" s="717"/>
      <c r="G8" s="717"/>
      <c r="H8" s="717"/>
      <c r="I8" s="717"/>
      <c r="J8" s="717"/>
      <c r="K8" s="717"/>
      <c r="L8" s="717"/>
      <c r="M8" s="717"/>
      <c r="N8" s="717"/>
      <c r="O8" s="717"/>
      <c r="P8" s="718"/>
      <c r="Q8" s="719">
        <v>2</v>
      </c>
      <c r="R8" s="720"/>
      <c r="S8" s="720"/>
      <c r="T8" s="720"/>
      <c r="U8" s="720"/>
      <c r="V8" s="720">
        <v>1</v>
      </c>
      <c r="W8" s="720"/>
      <c r="X8" s="720"/>
      <c r="Y8" s="720"/>
      <c r="Z8" s="720"/>
      <c r="AA8" s="720">
        <v>1</v>
      </c>
      <c r="AB8" s="720"/>
      <c r="AC8" s="720"/>
      <c r="AD8" s="720"/>
      <c r="AE8" s="721"/>
      <c r="AF8" s="722">
        <v>2</v>
      </c>
      <c r="AG8" s="723"/>
      <c r="AH8" s="723"/>
      <c r="AI8" s="723"/>
      <c r="AJ8" s="724"/>
      <c r="AK8" s="725" t="s">
        <v>197</v>
      </c>
      <c r="AL8" s="720"/>
      <c r="AM8" s="720"/>
      <c r="AN8" s="720"/>
      <c r="AO8" s="720"/>
      <c r="AP8" s="720" t="s">
        <v>197</v>
      </c>
      <c r="AQ8" s="720"/>
      <c r="AR8" s="720"/>
      <c r="AS8" s="720"/>
      <c r="AT8" s="720"/>
      <c r="AU8" s="726"/>
      <c r="AV8" s="726"/>
      <c r="AW8" s="726"/>
      <c r="AX8" s="726"/>
      <c r="AY8" s="727"/>
      <c r="AZ8" s="56"/>
      <c r="BA8" s="56"/>
      <c r="BB8" s="56"/>
      <c r="BC8" s="56"/>
      <c r="BD8" s="56"/>
      <c r="BE8" s="67"/>
      <c r="BF8" s="67"/>
      <c r="BG8" s="67"/>
      <c r="BH8" s="67"/>
      <c r="BI8" s="67"/>
      <c r="BJ8" s="67"/>
      <c r="BK8" s="67"/>
      <c r="BL8" s="67"/>
      <c r="BM8" s="67"/>
      <c r="BN8" s="67"/>
      <c r="BO8" s="67"/>
      <c r="BP8" s="67"/>
      <c r="BQ8" s="52">
        <v>2</v>
      </c>
      <c r="BR8" s="72"/>
      <c r="BS8" s="716"/>
      <c r="BT8" s="717"/>
      <c r="BU8" s="717"/>
      <c r="BV8" s="717"/>
      <c r="BW8" s="717"/>
      <c r="BX8" s="717"/>
      <c r="BY8" s="717"/>
      <c r="BZ8" s="717"/>
      <c r="CA8" s="717"/>
      <c r="CB8" s="717"/>
      <c r="CC8" s="717"/>
      <c r="CD8" s="717"/>
      <c r="CE8" s="717"/>
      <c r="CF8" s="717"/>
      <c r="CG8" s="718"/>
      <c r="CH8" s="728"/>
      <c r="CI8" s="723"/>
      <c r="CJ8" s="723"/>
      <c r="CK8" s="723"/>
      <c r="CL8" s="729"/>
      <c r="CM8" s="728"/>
      <c r="CN8" s="723"/>
      <c r="CO8" s="723"/>
      <c r="CP8" s="723"/>
      <c r="CQ8" s="729"/>
      <c r="CR8" s="728"/>
      <c r="CS8" s="723"/>
      <c r="CT8" s="723"/>
      <c r="CU8" s="723"/>
      <c r="CV8" s="729"/>
      <c r="CW8" s="728"/>
      <c r="CX8" s="723"/>
      <c r="CY8" s="723"/>
      <c r="CZ8" s="723"/>
      <c r="DA8" s="729"/>
      <c r="DB8" s="728"/>
      <c r="DC8" s="723"/>
      <c r="DD8" s="723"/>
      <c r="DE8" s="723"/>
      <c r="DF8" s="729"/>
      <c r="DG8" s="728"/>
      <c r="DH8" s="723"/>
      <c r="DI8" s="723"/>
      <c r="DJ8" s="723"/>
      <c r="DK8" s="729"/>
      <c r="DL8" s="728"/>
      <c r="DM8" s="723"/>
      <c r="DN8" s="723"/>
      <c r="DO8" s="723"/>
      <c r="DP8" s="729"/>
      <c r="DQ8" s="728"/>
      <c r="DR8" s="723"/>
      <c r="DS8" s="723"/>
      <c r="DT8" s="723"/>
      <c r="DU8" s="729"/>
      <c r="DV8" s="716"/>
      <c r="DW8" s="717"/>
      <c r="DX8" s="717"/>
      <c r="DY8" s="717"/>
      <c r="DZ8" s="730"/>
      <c r="EA8" s="67"/>
    </row>
    <row r="9" spans="1:131" s="47" customFormat="1" ht="26.25" customHeight="1" x14ac:dyDescent="0.15">
      <c r="A9" s="52">
        <v>3</v>
      </c>
      <c r="B9" s="716" t="s">
        <v>146</v>
      </c>
      <c r="C9" s="717"/>
      <c r="D9" s="717"/>
      <c r="E9" s="717"/>
      <c r="F9" s="717"/>
      <c r="G9" s="717"/>
      <c r="H9" s="717"/>
      <c r="I9" s="717"/>
      <c r="J9" s="717"/>
      <c r="K9" s="717"/>
      <c r="L9" s="717"/>
      <c r="M9" s="717"/>
      <c r="N9" s="717"/>
      <c r="O9" s="717"/>
      <c r="P9" s="718"/>
      <c r="Q9" s="719">
        <v>15</v>
      </c>
      <c r="R9" s="720"/>
      <c r="S9" s="720"/>
      <c r="T9" s="720"/>
      <c r="U9" s="720"/>
      <c r="V9" s="720">
        <v>9</v>
      </c>
      <c r="W9" s="720"/>
      <c r="X9" s="720"/>
      <c r="Y9" s="720"/>
      <c r="Z9" s="720"/>
      <c r="AA9" s="720">
        <v>6</v>
      </c>
      <c r="AB9" s="720"/>
      <c r="AC9" s="720"/>
      <c r="AD9" s="720"/>
      <c r="AE9" s="721"/>
      <c r="AF9" s="722">
        <v>4</v>
      </c>
      <c r="AG9" s="723"/>
      <c r="AH9" s="723"/>
      <c r="AI9" s="723"/>
      <c r="AJ9" s="724"/>
      <c r="AK9" s="725" t="s">
        <v>197</v>
      </c>
      <c r="AL9" s="720"/>
      <c r="AM9" s="720"/>
      <c r="AN9" s="720"/>
      <c r="AO9" s="720"/>
      <c r="AP9" s="720" t="s">
        <v>197</v>
      </c>
      <c r="AQ9" s="720"/>
      <c r="AR9" s="720"/>
      <c r="AS9" s="720"/>
      <c r="AT9" s="720"/>
      <c r="AU9" s="726"/>
      <c r="AV9" s="726"/>
      <c r="AW9" s="726"/>
      <c r="AX9" s="726"/>
      <c r="AY9" s="727"/>
      <c r="AZ9" s="56"/>
      <c r="BA9" s="56"/>
      <c r="BB9" s="56"/>
      <c r="BC9" s="56"/>
      <c r="BD9" s="56"/>
      <c r="BE9" s="67"/>
      <c r="BF9" s="67"/>
      <c r="BG9" s="67"/>
      <c r="BH9" s="67"/>
      <c r="BI9" s="67"/>
      <c r="BJ9" s="67"/>
      <c r="BK9" s="67"/>
      <c r="BL9" s="67"/>
      <c r="BM9" s="67"/>
      <c r="BN9" s="67"/>
      <c r="BO9" s="67"/>
      <c r="BP9" s="67"/>
      <c r="BQ9" s="52">
        <v>3</v>
      </c>
      <c r="BR9" s="72"/>
      <c r="BS9" s="716"/>
      <c r="BT9" s="717"/>
      <c r="BU9" s="717"/>
      <c r="BV9" s="717"/>
      <c r="BW9" s="717"/>
      <c r="BX9" s="717"/>
      <c r="BY9" s="717"/>
      <c r="BZ9" s="717"/>
      <c r="CA9" s="717"/>
      <c r="CB9" s="717"/>
      <c r="CC9" s="717"/>
      <c r="CD9" s="717"/>
      <c r="CE9" s="717"/>
      <c r="CF9" s="717"/>
      <c r="CG9" s="718"/>
      <c r="CH9" s="728"/>
      <c r="CI9" s="723"/>
      <c r="CJ9" s="723"/>
      <c r="CK9" s="723"/>
      <c r="CL9" s="729"/>
      <c r="CM9" s="728"/>
      <c r="CN9" s="723"/>
      <c r="CO9" s="723"/>
      <c r="CP9" s="723"/>
      <c r="CQ9" s="729"/>
      <c r="CR9" s="728"/>
      <c r="CS9" s="723"/>
      <c r="CT9" s="723"/>
      <c r="CU9" s="723"/>
      <c r="CV9" s="729"/>
      <c r="CW9" s="728"/>
      <c r="CX9" s="723"/>
      <c r="CY9" s="723"/>
      <c r="CZ9" s="723"/>
      <c r="DA9" s="729"/>
      <c r="DB9" s="728"/>
      <c r="DC9" s="723"/>
      <c r="DD9" s="723"/>
      <c r="DE9" s="723"/>
      <c r="DF9" s="729"/>
      <c r="DG9" s="728"/>
      <c r="DH9" s="723"/>
      <c r="DI9" s="723"/>
      <c r="DJ9" s="723"/>
      <c r="DK9" s="729"/>
      <c r="DL9" s="728"/>
      <c r="DM9" s="723"/>
      <c r="DN9" s="723"/>
      <c r="DO9" s="723"/>
      <c r="DP9" s="729"/>
      <c r="DQ9" s="728"/>
      <c r="DR9" s="723"/>
      <c r="DS9" s="723"/>
      <c r="DT9" s="723"/>
      <c r="DU9" s="729"/>
      <c r="DV9" s="716"/>
      <c r="DW9" s="717"/>
      <c r="DX9" s="717"/>
      <c r="DY9" s="717"/>
      <c r="DZ9" s="730"/>
      <c r="EA9" s="67"/>
    </row>
    <row r="10" spans="1:131" s="47" customFormat="1" ht="26.25" customHeight="1" x14ac:dyDescent="0.15">
      <c r="A10" s="52">
        <v>4</v>
      </c>
      <c r="B10" s="716"/>
      <c r="C10" s="717"/>
      <c r="D10" s="717"/>
      <c r="E10" s="717"/>
      <c r="F10" s="717"/>
      <c r="G10" s="717"/>
      <c r="H10" s="717"/>
      <c r="I10" s="717"/>
      <c r="J10" s="717"/>
      <c r="K10" s="717"/>
      <c r="L10" s="717"/>
      <c r="M10" s="717"/>
      <c r="N10" s="717"/>
      <c r="O10" s="717"/>
      <c r="P10" s="718"/>
      <c r="Q10" s="719"/>
      <c r="R10" s="720"/>
      <c r="S10" s="720"/>
      <c r="T10" s="720"/>
      <c r="U10" s="720"/>
      <c r="V10" s="720"/>
      <c r="W10" s="720"/>
      <c r="X10" s="720"/>
      <c r="Y10" s="720"/>
      <c r="Z10" s="720"/>
      <c r="AA10" s="720"/>
      <c r="AB10" s="720"/>
      <c r="AC10" s="720"/>
      <c r="AD10" s="720"/>
      <c r="AE10" s="721"/>
      <c r="AF10" s="722"/>
      <c r="AG10" s="723"/>
      <c r="AH10" s="723"/>
      <c r="AI10" s="723"/>
      <c r="AJ10" s="724"/>
      <c r="AK10" s="725"/>
      <c r="AL10" s="720"/>
      <c r="AM10" s="720"/>
      <c r="AN10" s="720"/>
      <c r="AO10" s="720"/>
      <c r="AP10" s="720"/>
      <c r="AQ10" s="720"/>
      <c r="AR10" s="720"/>
      <c r="AS10" s="720"/>
      <c r="AT10" s="720"/>
      <c r="AU10" s="726"/>
      <c r="AV10" s="726"/>
      <c r="AW10" s="726"/>
      <c r="AX10" s="726"/>
      <c r="AY10" s="727"/>
      <c r="AZ10" s="56"/>
      <c r="BA10" s="56"/>
      <c r="BB10" s="56"/>
      <c r="BC10" s="56"/>
      <c r="BD10" s="56"/>
      <c r="BE10" s="67"/>
      <c r="BF10" s="67"/>
      <c r="BG10" s="67"/>
      <c r="BH10" s="67"/>
      <c r="BI10" s="67"/>
      <c r="BJ10" s="67"/>
      <c r="BK10" s="67"/>
      <c r="BL10" s="67"/>
      <c r="BM10" s="67"/>
      <c r="BN10" s="67"/>
      <c r="BO10" s="67"/>
      <c r="BP10" s="67"/>
      <c r="BQ10" s="52">
        <v>4</v>
      </c>
      <c r="BR10" s="72"/>
      <c r="BS10" s="716"/>
      <c r="BT10" s="717"/>
      <c r="BU10" s="717"/>
      <c r="BV10" s="717"/>
      <c r="BW10" s="717"/>
      <c r="BX10" s="717"/>
      <c r="BY10" s="717"/>
      <c r="BZ10" s="717"/>
      <c r="CA10" s="717"/>
      <c r="CB10" s="717"/>
      <c r="CC10" s="717"/>
      <c r="CD10" s="717"/>
      <c r="CE10" s="717"/>
      <c r="CF10" s="717"/>
      <c r="CG10" s="718"/>
      <c r="CH10" s="728"/>
      <c r="CI10" s="723"/>
      <c r="CJ10" s="723"/>
      <c r="CK10" s="723"/>
      <c r="CL10" s="729"/>
      <c r="CM10" s="728"/>
      <c r="CN10" s="723"/>
      <c r="CO10" s="723"/>
      <c r="CP10" s="723"/>
      <c r="CQ10" s="729"/>
      <c r="CR10" s="728"/>
      <c r="CS10" s="723"/>
      <c r="CT10" s="723"/>
      <c r="CU10" s="723"/>
      <c r="CV10" s="729"/>
      <c r="CW10" s="728"/>
      <c r="CX10" s="723"/>
      <c r="CY10" s="723"/>
      <c r="CZ10" s="723"/>
      <c r="DA10" s="729"/>
      <c r="DB10" s="728"/>
      <c r="DC10" s="723"/>
      <c r="DD10" s="723"/>
      <c r="DE10" s="723"/>
      <c r="DF10" s="729"/>
      <c r="DG10" s="728"/>
      <c r="DH10" s="723"/>
      <c r="DI10" s="723"/>
      <c r="DJ10" s="723"/>
      <c r="DK10" s="729"/>
      <c r="DL10" s="728"/>
      <c r="DM10" s="723"/>
      <c r="DN10" s="723"/>
      <c r="DO10" s="723"/>
      <c r="DP10" s="729"/>
      <c r="DQ10" s="728"/>
      <c r="DR10" s="723"/>
      <c r="DS10" s="723"/>
      <c r="DT10" s="723"/>
      <c r="DU10" s="729"/>
      <c r="DV10" s="716"/>
      <c r="DW10" s="717"/>
      <c r="DX10" s="717"/>
      <c r="DY10" s="717"/>
      <c r="DZ10" s="730"/>
      <c r="EA10" s="67"/>
    </row>
    <row r="11" spans="1:131" s="47" customFormat="1" ht="26.25" customHeight="1" x14ac:dyDescent="0.15">
      <c r="A11" s="52">
        <v>5</v>
      </c>
      <c r="B11" s="716"/>
      <c r="C11" s="717"/>
      <c r="D11" s="717"/>
      <c r="E11" s="717"/>
      <c r="F11" s="717"/>
      <c r="G11" s="717"/>
      <c r="H11" s="717"/>
      <c r="I11" s="717"/>
      <c r="J11" s="717"/>
      <c r="K11" s="717"/>
      <c r="L11" s="717"/>
      <c r="M11" s="717"/>
      <c r="N11" s="717"/>
      <c r="O11" s="717"/>
      <c r="P11" s="718"/>
      <c r="Q11" s="719"/>
      <c r="R11" s="720"/>
      <c r="S11" s="720"/>
      <c r="T11" s="720"/>
      <c r="U11" s="720"/>
      <c r="V11" s="720"/>
      <c r="W11" s="720"/>
      <c r="X11" s="720"/>
      <c r="Y11" s="720"/>
      <c r="Z11" s="720"/>
      <c r="AA11" s="720"/>
      <c r="AB11" s="720"/>
      <c r="AC11" s="720"/>
      <c r="AD11" s="720"/>
      <c r="AE11" s="721"/>
      <c r="AF11" s="722"/>
      <c r="AG11" s="723"/>
      <c r="AH11" s="723"/>
      <c r="AI11" s="723"/>
      <c r="AJ11" s="724"/>
      <c r="AK11" s="725"/>
      <c r="AL11" s="720"/>
      <c r="AM11" s="720"/>
      <c r="AN11" s="720"/>
      <c r="AO11" s="720"/>
      <c r="AP11" s="720"/>
      <c r="AQ11" s="720"/>
      <c r="AR11" s="720"/>
      <c r="AS11" s="720"/>
      <c r="AT11" s="720"/>
      <c r="AU11" s="726"/>
      <c r="AV11" s="726"/>
      <c r="AW11" s="726"/>
      <c r="AX11" s="726"/>
      <c r="AY11" s="727"/>
      <c r="AZ11" s="56"/>
      <c r="BA11" s="56"/>
      <c r="BB11" s="56"/>
      <c r="BC11" s="56"/>
      <c r="BD11" s="56"/>
      <c r="BE11" s="67"/>
      <c r="BF11" s="67"/>
      <c r="BG11" s="67"/>
      <c r="BH11" s="67"/>
      <c r="BI11" s="67"/>
      <c r="BJ11" s="67"/>
      <c r="BK11" s="67"/>
      <c r="BL11" s="67"/>
      <c r="BM11" s="67"/>
      <c r="BN11" s="67"/>
      <c r="BO11" s="67"/>
      <c r="BP11" s="67"/>
      <c r="BQ11" s="52">
        <v>5</v>
      </c>
      <c r="BR11" s="72"/>
      <c r="BS11" s="716"/>
      <c r="BT11" s="717"/>
      <c r="BU11" s="717"/>
      <c r="BV11" s="717"/>
      <c r="BW11" s="717"/>
      <c r="BX11" s="717"/>
      <c r="BY11" s="717"/>
      <c r="BZ11" s="717"/>
      <c r="CA11" s="717"/>
      <c r="CB11" s="717"/>
      <c r="CC11" s="717"/>
      <c r="CD11" s="717"/>
      <c r="CE11" s="717"/>
      <c r="CF11" s="717"/>
      <c r="CG11" s="718"/>
      <c r="CH11" s="728"/>
      <c r="CI11" s="723"/>
      <c r="CJ11" s="723"/>
      <c r="CK11" s="723"/>
      <c r="CL11" s="729"/>
      <c r="CM11" s="728"/>
      <c r="CN11" s="723"/>
      <c r="CO11" s="723"/>
      <c r="CP11" s="723"/>
      <c r="CQ11" s="729"/>
      <c r="CR11" s="728"/>
      <c r="CS11" s="723"/>
      <c r="CT11" s="723"/>
      <c r="CU11" s="723"/>
      <c r="CV11" s="729"/>
      <c r="CW11" s="728"/>
      <c r="CX11" s="723"/>
      <c r="CY11" s="723"/>
      <c r="CZ11" s="723"/>
      <c r="DA11" s="729"/>
      <c r="DB11" s="728"/>
      <c r="DC11" s="723"/>
      <c r="DD11" s="723"/>
      <c r="DE11" s="723"/>
      <c r="DF11" s="729"/>
      <c r="DG11" s="728"/>
      <c r="DH11" s="723"/>
      <c r="DI11" s="723"/>
      <c r="DJ11" s="723"/>
      <c r="DK11" s="729"/>
      <c r="DL11" s="728"/>
      <c r="DM11" s="723"/>
      <c r="DN11" s="723"/>
      <c r="DO11" s="723"/>
      <c r="DP11" s="729"/>
      <c r="DQ11" s="728"/>
      <c r="DR11" s="723"/>
      <c r="DS11" s="723"/>
      <c r="DT11" s="723"/>
      <c r="DU11" s="729"/>
      <c r="DV11" s="716"/>
      <c r="DW11" s="717"/>
      <c r="DX11" s="717"/>
      <c r="DY11" s="717"/>
      <c r="DZ11" s="730"/>
      <c r="EA11" s="67"/>
    </row>
    <row r="12" spans="1:131" s="47" customFormat="1" ht="26.25" customHeight="1" x14ac:dyDescent="0.15">
      <c r="A12" s="52">
        <v>6</v>
      </c>
      <c r="B12" s="716"/>
      <c r="C12" s="717"/>
      <c r="D12" s="717"/>
      <c r="E12" s="717"/>
      <c r="F12" s="717"/>
      <c r="G12" s="717"/>
      <c r="H12" s="717"/>
      <c r="I12" s="717"/>
      <c r="J12" s="717"/>
      <c r="K12" s="717"/>
      <c r="L12" s="717"/>
      <c r="M12" s="717"/>
      <c r="N12" s="717"/>
      <c r="O12" s="717"/>
      <c r="P12" s="718"/>
      <c r="Q12" s="719"/>
      <c r="R12" s="720"/>
      <c r="S12" s="720"/>
      <c r="T12" s="720"/>
      <c r="U12" s="720"/>
      <c r="V12" s="720"/>
      <c r="W12" s="720"/>
      <c r="X12" s="720"/>
      <c r="Y12" s="720"/>
      <c r="Z12" s="720"/>
      <c r="AA12" s="720"/>
      <c r="AB12" s="720"/>
      <c r="AC12" s="720"/>
      <c r="AD12" s="720"/>
      <c r="AE12" s="721"/>
      <c r="AF12" s="722"/>
      <c r="AG12" s="723"/>
      <c r="AH12" s="723"/>
      <c r="AI12" s="723"/>
      <c r="AJ12" s="724"/>
      <c r="AK12" s="725"/>
      <c r="AL12" s="720"/>
      <c r="AM12" s="720"/>
      <c r="AN12" s="720"/>
      <c r="AO12" s="720"/>
      <c r="AP12" s="720"/>
      <c r="AQ12" s="720"/>
      <c r="AR12" s="720"/>
      <c r="AS12" s="720"/>
      <c r="AT12" s="720"/>
      <c r="AU12" s="726"/>
      <c r="AV12" s="726"/>
      <c r="AW12" s="726"/>
      <c r="AX12" s="726"/>
      <c r="AY12" s="727"/>
      <c r="AZ12" s="56"/>
      <c r="BA12" s="56"/>
      <c r="BB12" s="56"/>
      <c r="BC12" s="56"/>
      <c r="BD12" s="56"/>
      <c r="BE12" s="67"/>
      <c r="BF12" s="67"/>
      <c r="BG12" s="67"/>
      <c r="BH12" s="67"/>
      <c r="BI12" s="67"/>
      <c r="BJ12" s="67"/>
      <c r="BK12" s="67"/>
      <c r="BL12" s="67"/>
      <c r="BM12" s="67"/>
      <c r="BN12" s="67"/>
      <c r="BO12" s="67"/>
      <c r="BP12" s="67"/>
      <c r="BQ12" s="52">
        <v>6</v>
      </c>
      <c r="BR12" s="72"/>
      <c r="BS12" s="716"/>
      <c r="BT12" s="717"/>
      <c r="BU12" s="717"/>
      <c r="BV12" s="717"/>
      <c r="BW12" s="717"/>
      <c r="BX12" s="717"/>
      <c r="BY12" s="717"/>
      <c r="BZ12" s="717"/>
      <c r="CA12" s="717"/>
      <c r="CB12" s="717"/>
      <c r="CC12" s="717"/>
      <c r="CD12" s="717"/>
      <c r="CE12" s="717"/>
      <c r="CF12" s="717"/>
      <c r="CG12" s="718"/>
      <c r="CH12" s="728"/>
      <c r="CI12" s="723"/>
      <c r="CJ12" s="723"/>
      <c r="CK12" s="723"/>
      <c r="CL12" s="729"/>
      <c r="CM12" s="728"/>
      <c r="CN12" s="723"/>
      <c r="CO12" s="723"/>
      <c r="CP12" s="723"/>
      <c r="CQ12" s="729"/>
      <c r="CR12" s="728"/>
      <c r="CS12" s="723"/>
      <c r="CT12" s="723"/>
      <c r="CU12" s="723"/>
      <c r="CV12" s="729"/>
      <c r="CW12" s="728"/>
      <c r="CX12" s="723"/>
      <c r="CY12" s="723"/>
      <c r="CZ12" s="723"/>
      <c r="DA12" s="729"/>
      <c r="DB12" s="728"/>
      <c r="DC12" s="723"/>
      <c r="DD12" s="723"/>
      <c r="DE12" s="723"/>
      <c r="DF12" s="729"/>
      <c r="DG12" s="728"/>
      <c r="DH12" s="723"/>
      <c r="DI12" s="723"/>
      <c r="DJ12" s="723"/>
      <c r="DK12" s="729"/>
      <c r="DL12" s="728"/>
      <c r="DM12" s="723"/>
      <c r="DN12" s="723"/>
      <c r="DO12" s="723"/>
      <c r="DP12" s="729"/>
      <c r="DQ12" s="728"/>
      <c r="DR12" s="723"/>
      <c r="DS12" s="723"/>
      <c r="DT12" s="723"/>
      <c r="DU12" s="729"/>
      <c r="DV12" s="716"/>
      <c r="DW12" s="717"/>
      <c r="DX12" s="717"/>
      <c r="DY12" s="717"/>
      <c r="DZ12" s="730"/>
      <c r="EA12" s="67"/>
    </row>
    <row r="13" spans="1:131" s="47" customFormat="1" ht="26.25" customHeight="1" x14ac:dyDescent="0.15">
      <c r="A13" s="52">
        <v>7</v>
      </c>
      <c r="B13" s="716"/>
      <c r="C13" s="717"/>
      <c r="D13" s="717"/>
      <c r="E13" s="717"/>
      <c r="F13" s="717"/>
      <c r="G13" s="717"/>
      <c r="H13" s="717"/>
      <c r="I13" s="717"/>
      <c r="J13" s="717"/>
      <c r="K13" s="717"/>
      <c r="L13" s="717"/>
      <c r="M13" s="717"/>
      <c r="N13" s="717"/>
      <c r="O13" s="717"/>
      <c r="P13" s="718"/>
      <c r="Q13" s="719"/>
      <c r="R13" s="720"/>
      <c r="S13" s="720"/>
      <c r="T13" s="720"/>
      <c r="U13" s="720"/>
      <c r="V13" s="720"/>
      <c r="W13" s="720"/>
      <c r="X13" s="720"/>
      <c r="Y13" s="720"/>
      <c r="Z13" s="720"/>
      <c r="AA13" s="720"/>
      <c r="AB13" s="720"/>
      <c r="AC13" s="720"/>
      <c r="AD13" s="720"/>
      <c r="AE13" s="721"/>
      <c r="AF13" s="722"/>
      <c r="AG13" s="723"/>
      <c r="AH13" s="723"/>
      <c r="AI13" s="723"/>
      <c r="AJ13" s="724"/>
      <c r="AK13" s="725"/>
      <c r="AL13" s="720"/>
      <c r="AM13" s="720"/>
      <c r="AN13" s="720"/>
      <c r="AO13" s="720"/>
      <c r="AP13" s="720"/>
      <c r="AQ13" s="720"/>
      <c r="AR13" s="720"/>
      <c r="AS13" s="720"/>
      <c r="AT13" s="720"/>
      <c r="AU13" s="726"/>
      <c r="AV13" s="726"/>
      <c r="AW13" s="726"/>
      <c r="AX13" s="726"/>
      <c r="AY13" s="727"/>
      <c r="AZ13" s="56"/>
      <c r="BA13" s="56"/>
      <c r="BB13" s="56"/>
      <c r="BC13" s="56"/>
      <c r="BD13" s="56"/>
      <c r="BE13" s="67"/>
      <c r="BF13" s="67"/>
      <c r="BG13" s="67"/>
      <c r="BH13" s="67"/>
      <c r="BI13" s="67"/>
      <c r="BJ13" s="67"/>
      <c r="BK13" s="67"/>
      <c r="BL13" s="67"/>
      <c r="BM13" s="67"/>
      <c r="BN13" s="67"/>
      <c r="BO13" s="67"/>
      <c r="BP13" s="67"/>
      <c r="BQ13" s="52">
        <v>7</v>
      </c>
      <c r="BR13" s="72"/>
      <c r="BS13" s="716"/>
      <c r="BT13" s="717"/>
      <c r="BU13" s="717"/>
      <c r="BV13" s="717"/>
      <c r="BW13" s="717"/>
      <c r="BX13" s="717"/>
      <c r="BY13" s="717"/>
      <c r="BZ13" s="717"/>
      <c r="CA13" s="717"/>
      <c r="CB13" s="717"/>
      <c r="CC13" s="717"/>
      <c r="CD13" s="717"/>
      <c r="CE13" s="717"/>
      <c r="CF13" s="717"/>
      <c r="CG13" s="718"/>
      <c r="CH13" s="728"/>
      <c r="CI13" s="723"/>
      <c r="CJ13" s="723"/>
      <c r="CK13" s="723"/>
      <c r="CL13" s="729"/>
      <c r="CM13" s="728"/>
      <c r="CN13" s="723"/>
      <c r="CO13" s="723"/>
      <c r="CP13" s="723"/>
      <c r="CQ13" s="729"/>
      <c r="CR13" s="728"/>
      <c r="CS13" s="723"/>
      <c r="CT13" s="723"/>
      <c r="CU13" s="723"/>
      <c r="CV13" s="729"/>
      <c r="CW13" s="728"/>
      <c r="CX13" s="723"/>
      <c r="CY13" s="723"/>
      <c r="CZ13" s="723"/>
      <c r="DA13" s="729"/>
      <c r="DB13" s="728"/>
      <c r="DC13" s="723"/>
      <c r="DD13" s="723"/>
      <c r="DE13" s="723"/>
      <c r="DF13" s="729"/>
      <c r="DG13" s="728"/>
      <c r="DH13" s="723"/>
      <c r="DI13" s="723"/>
      <c r="DJ13" s="723"/>
      <c r="DK13" s="729"/>
      <c r="DL13" s="728"/>
      <c r="DM13" s="723"/>
      <c r="DN13" s="723"/>
      <c r="DO13" s="723"/>
      <c r="DP13" s="729"/>
      <c r="DQ13" s="728"/>
      <c r="DR13" s="723"/>
      <c r="DS13" s="723"/>
      <c r="DT13" s="723"/>
      <c r="DU13" s="729"/>
      <c r="DV13" s="716"/>
      <c r="DW13" s="717"/>
      <c r="DX13" s="717"/>
      <c r="DY13" s="717"/>
      <c r="DZ13" s="730"/>
      <c r="EA13" s="67"/>
    </row>
    <row r="14" spans="1:131" s="47" customFormat="1" ht="26.25" customHeight="1" x14ac:dyDescent="0.15">
      <c r="A14" s="52">
        <v>8</v>
      </c>
      <c r="B14" s="716"/>
      <c r="C14" s="717"/>
      <c r="D14" s="717"/>
      <c r="E14" s="717"/>
      <c r="F14" s="717"/>
      <c r="G14" s="717"/>
      <c r="H14" s="717"/>
      <c r="I14" s="717"/>
      <c r="J14" s="717"/>
      <c r="K14" s="717"/>
      <c r="L14" s="717"/>
      <c r="M14" s="717"/>
      <c r="N14" s="717"/>
      <c r="O14" s="717"/>
      <c r="P14" s="718"/>
      <c r="Q14" s="719"/>
      <c r="R14" s="720"/>
      <c r="S14" s="720"/>
      <c r="T14" s="720"/>
      <c r="U14" s="720"/>
      <c r="V14" s="720"/>
      <c r="W14" s="720"/>
      <c r="X14" s="720"/>
      <c r="Y14" s="720"/>
      <c r="Z14" s="720"/>
      <c r="AA14" s="720"/>
      <c r="AB14" s="720"/>
      <c r="AC14" s="720"/>
      <c r="AD14" s="720"/>
      <c r="AE14" s="721"/>
      <c r="AF14" s="722"/>
      <c r="AG14" s="723"/>
      <c r="AH14" s="723"/>
      <c r="AI14" s="723"/>
      <c r="AJ14" s="724"/>
      <c r="AK14" s="725"/>
      <c r="AL14" s="720"/>
      <c r="AM14" s="720"/>
      <c r="AN14" s="720"/>
      <c r="AO14" s="720"/>
      <c r="AP14" s="720"/>
      <c r="AQ14" s="720"/>
      <c r="AR14" s="720"/>
      <c r="AS14" s="720"/>
      <c r="AT14" s="720"/>
      <c r="AU14" s="726"/>
      <c r="AV14" s="726"/>
      <c r="AW14" s="726"/>
      <c r="AX14" s="726"/>
      <c r="AY14" s="727"/>
      <c r="AZ14" s="56"/>
      <c r="BA14" s="56"/>
      <c r="BB14" s="56"/>
      <c r="BC14" s="56"/>
      <c r="BD14" s="56"/>
      <c r="BE14" s="67"/>
      <c r="BF14" s="67"/>
      <c r="BG14" s="67"/>
      <c r="BH14" s="67"/>
      <c r="BI14" s="67"/>
      <c r="BJ14" s="67"/>
      <c r="BK14" s="67"/>
      <c r="BL14" s="67"/>
      <c r="BM14" s="67"/>
      <c r="BN14" s="67"/>
      <c r="BO14" s="67"/>
      <c r="BP14" s="67"/>
      <c r="BQ14" s="52">
        <v>8</v>
      </c>
      <c r="BR14" s="72"/>
      <c r="BS14" s="716"/>
      <c r="BT14" s="717"/>
      <c r="BU14" s="717"/>
      <c r="BV14" s="717"/>
      <c r="BW14" s="717"/>
      <c r="BX14" s="717"/>
      <c r="BY14" s="717"/>
      <c r="BZ14" s="717"/>
      <c r="CA14" s="717"/>
      <c r="CB14" s="717"/>
      <c r="CC14" s="717"/>
      <c r="CD14" s="717"/>
      <c r="CE14" s="717"/>
      <c r="CF14" s="717"/>
      <c r="CG14" s="718"/>
      <c r="CH14" s="728"/>
      <c r="CI14" s="723"/>
      <c r="CJ14" s="723"/>
      <c r="CK14" s="723"/>
      <c r="CL14" s="729"/>
      <c r="CM14" s="728"/>
      <c r="CN14" s="723"/>
      <c r="CO14" s="723"/>
      <c r="CP14" s="723"/>
      <c r="CQ14" s="729"/>
      <c r="CR14" s="728"/>
      <c r="CS14" s="723"/>
      <c r="CT14" s="723"/>
      <c r="CU14" s="723"/>
      <c r="CV14" s="729"/>
      <c r="CW14" s="728"/>
      <c r="CX14" s="723"/>
      <c r="CY14" s="723"/>
      <c r="CZ14" s="723"/>
      <c r="DA14" s="729"/>
      <c r="DB14" s="728"/>
      <c r="DC14" s="723"/>
      <c r="DD14" s="723"/>
      <c r="DE14" s="723"/>
      <c r="DF14" s="729"/>
      <c r="DG14" s="728"/>
      <c r="DH14" s="723"/>
      <c r="DI14" s="723"/>
      <c r="DJ14" s="723"/>
      <c r="DK14" s="729"/>
      <c r="DL14" s="728"/>
      <c r="DM14" s="723"/>
      <c r="DN14" s="723"/>
      <c r="DO14" s="723"/>
      <c r="DP14" s="729"/>
      <c r="DQ14" s="728"/>
      <c r="DR14" s="723"/>
      <c r="DS14" s="723"/>
      <c r="DT14" s="723"/>
      <c r="DU14" s="729"/>
      <c r="DV14" s="716"/>
      <c r="DW14" s="717"/>
      <c r="DX14" s="717"/>
      <c r="DY14" s="717"/>
      <c r="DZ14" s="730"/>
      <c r="EA14" s="67"/>
    </row>
    <row r="15" spans="1:131" s="47" customFormat="1" ht="26.25" customHeight="1" x14ac:dyDescent="0.15">
      <c r="A15" s="52">
        <v>9</v>
      </c>
      <c r="B15" s="716"/>
      <c r="C15" s="717"/>
      <c r="D15" s="717"/>
      <c r="E15" s="717"/>
      <c r="F15" s="717"/>
      <c r="G15" s="717"/>
      <c r="H15" s="717"/>
      <c r="I15" s="717"/>
      <c r="J15" s="717"/>
      <c r="K15" s="717"/>
      <c r="L15" s="717"/>
      <c r="M15" s="717"/>
      <c r="N15" s="717"/>
      <c r="O15" s="717"/>
      <c r="P15" s="718"/>
      <c r="Q15" s="719"/>
      <c r="R15" s="720"/>
      <c r="S15" s="720"/>
      <c r="T15" s="720"/>
      <c r="U15" s="720"/>
      <c r="V15" s="720"/>
      <c r="W15" s="720"/>
      <c r="X15" s="720"/>
      <c r="Y15" s="720"/>
      <c r="Z15" s="720"/>
      <c r="AA15" s="720"/>
      <c r="AB15" s="720"/>
      <c r="AC15" s="720"/>
      <c r="AD15" s="720"/>
      <c r="AE15" s="721"/>
      <c r="AF15" s="722"/>
      <c r="AG15" s="723"/>
      <c r="AH15" s="723"/>
      <c r="AI15" s="723"/>
      <c r="AJ15" s="724"/>
      <c r="AK15" s="725"/>
      <c r="AL15" s="720"/>
      <c r="AM15" s="720"/>
      <c r="AN15" s="720"/>
      <c r="AO15" s="720"/>
      <c r="AP15" s="720"/>
      <c r="AQ15" s="720"/>
      <c r="AR15" s="720"/>
      <c r="AS15" s="720"/>
      <c r="AT15" s="720"/>
      <c r="AU15" s="726"/>
      <c r="AV15" s="726"/>
      <c r="AW15" s="726"/>
      <c r="AX15" s="726"/>
      <c r="AY15" s="727"/>
      <c r="AZ15" s="56"/>
      <c r="BA15" s="56"/>
      <c r="BB15" s="56"/>
      <c r="BC15" s="56"/>
      <c r="BD15" s="56"/>
      <c r="BE15" s="67"/>
      <c r="BF15" s="67"/>
      <c r="BG15" s="67"/>
      <c r="BH15" s="67"/>
      <c r="BI15" s="67"/>
      <c r="BJ15" s="67"/>
      <c r="BK15" s="67"/>
      <c r="BL15" s="67"/>
      <c r="BM15" s="67"/>
      <c r="BN15" s="67"/>
      <c r="BO15" s="67"/>
      <c r="BP15" s="67"/>
      <c r="BQ15" s="52">
        <v>9</v>
      </c>
      <c r="BR15" s="72"/>
      <c r="BS15" s="716"/>
      <c r="BT15" s="717"/>
      <c r="BU15" s="717"/>
      <c r="BV15" s="717"/>
      <c r="BW15" s="717"/>
      <c r="BX15" s="717"/>
      <c r="BY15" s="717"/>
      <c r="BZ15" s="717"/>
      <c r="CA15" s="717"/>
      <c r="CB15" s="717"/>
      <c r="CC15" s="717"/>
      <c r="CD15" s="717"/>
      <c r="CE15" s="717"/>
      <c r="CF15" s="717"/>
      <c r="CG15" s="718"/>
      <c r="CH15" s="728"/>
      <c r="CI15" s="723"/>
      <c r="CJ15" s="723"/>
      <c r="CK15" s="723"/>
      <c r="CL15" s="729"/>
      <c r="CM15" s="728"/>
      <c r="CN15" s="723"/>
      <c r="CO15" s="723"/>
      <c r="CP15" s="723"/>
      <c r="CQ15" s="729"/>
      <c r="CR15" s="728"/>
      <c r="CS15" s="723"/>
      <c r="CT15" s="723"/>
      <c r="CU15" s="723"/>
      <c r="CV15" s="729"/>
      <c r="CW15" s="728"/>
      <c r="CX15" s="723"/>
      <c r="CY15" s="723"/>
      <c r="CZ15" s="723"/>
      <c r="DA15" s="729"/>
      <c r="DB15" s="728"/>
      <c r="DC15" s="723"/>
      <c r="DD15" s="723"/>
      <c r="DE15" s="723"/>
      <c r="DF15" s="729"/>
      <c r="DG15" s="728"/>
      <c r="DH15" s="723"/>
      <c r="DI15" s="723"/>
      <c r="DJ15" s="723"/>
      <c r="DK15" s="729"/>
      <c r="DL15" s="728"/>
      <c r="DM15" s="723"/>
      <c r="DN15" s="723"/>
      <c r="DO15" s="723"/>
      <c r="DP15" s="729"/>
      <c r="DQ15" s="728"/>
      <c r="DR15" s="723"/>
      <c r="DS15" s="723"/>
      <c r="DT15" s="723"/>
      <c r="DU15" s="729"/>
      <c r="DV15" s="716"/>
      <c r="DW15" s="717"/>
      <c r="DX15" s="717"/>
      <c r="DY15" s="717"/>
      <c r="DZ15" s="730"/>
      <c r="EA15" s="67"/>
    </row>
    <row r="16" spans="1:131" s="47" customFormat="1" ht="26.25" customHeight="1" x14ac:dyDescent="0.15">
      <c r="A16" s="52">
        <v>10</v>
      </c>
      <c r="B16" s="716"/>
      <c r="C16" s="717"/>
      <c r="D16" s="717"/>
      <c r="E16" s="717"/>
      <c r="F16" s="717"/>
      <c r="G16" s="717"/>
      <c r="H16" s="717"/>
      <c r="I16" s="717"/>
      <c r="J16" s="717"/>
      <c r="K16" s="717"/>
      <c r="L16" s="717"/>
      <c r="M16" s="717"/>
      <c r="N16" s="717"/>
      <c r="O16" s="717"/>
      <c r="P16" s="718"/>
      <c r="Q16" s="719"/>
      <c r="R16" s="720"/>
      <c r="S16" s="720"/>
      <c r="T16" s="720"/>
      <c r="U16" s="720"/>
      <c r="V16" s="720"/>
      <c r="W16" s="720"/>
      <c r="X16" s="720"/>
      <c r="Y16" s="720"/>
      <c r="Z16" s="720"/>
      <c r="AA16" s="720"/>
      <c r="AB16" s="720"/>
      <c r="AC16" s="720"/>
      <c r="AD16" s="720"/>
      <c r="AE16" s="721"/>
      <c r="AF16" s="722"/>
      <c r="AG16" s="723"/>
      <c r="AH16" s="723"/>
      <c r="AI16" s="723"/>
      <c r="AJ16" s="724"/>
      <c r="AK16" s="725"/>
      <c r="AL16" s="720"/>
      <c r="AM16" s="720"/>
      <c r="AN16" s="720"/>
      <c r="AO16" s="720"/>
      <c r="AP16" s="720"/>
      <c r="AQ16" s="720"/>
      <c r="AR16" s="720"/>
      <c r="AS16" s="720"/>
      <c r="AT16" s="720"/>
      <c r="AU16" s="726"/>
      <c r="AV16" s="726"/>
      <c r="AW16" s="726"/>
      <c r="AX16" s="726"/>
      <c r="AY16" s="727"/>
      <c r="AZ16" s="56"/>
      <c r="BA16" s="56"/>
      <c r="BB16" s="56"/>
      <c r="BC16" s="56"/>
      <c r="BD16" s="56"/>
      <c r="BE16" s="67"/>
      <c r="BF16" s="67"/>
      <c r="BG16" s="67"/>
      <c r="BH16" s="67"/>
      <c r="BI16" s="67"/>
      <c r="BJ16" s="67"/>
      <c r="BK16" s="67"/>
      <c r="BL16" s="67"/>
      <c r="BM16" s="67"/>
      <c r="BN16" s="67"/>
      <c r="BO16" s="67"/>
      <c r="BP16" s="67"/>
      <c r="BQ16" s="52">
        <v>10</v>
      </c>
      <c r="BR16" s="72"/>
      <c r="BS16" s="716"/>
      <c r="BT16" s="717"/>
      <c r="BU16" s="717"/>
      <c r="BV16" s="717"/>
      <c r="BW16" s="717"/>
      <c r="BX16" s="717"/>
      <c r="BY16" s="717"/>
      <c r="BZ16" s="717"/>
      <c r="CA16" s="717"/>
      <c r="CB16" s="717"/>
      <c r="CC16" s="717"/>
      <c r="CD16" s="717"/>
      <c r="CE16" s="717"/>
      <c r="CF16" s="717"/>
      <c r="CG16" s="718"/>
      <c r="CH16" s="728"/>
      <c r="CI16" s="723"/>
      <c r="CJ16" s="723"/>
      <c r="CK16" s="723"/>
      <c r="CL16" s="729"/>
      <c r="CM16" s="728"/>
      <c r="CN16" s="723"/>
      <c r="CO16" s="723"/>
      <c r="CP16" s="723"/>
      <c r="CQ16" s="729"/>
      <c r="CR16" s="728"/>
      <c r="CS16" s="723"/>
      <c r="CT16" s="723"/>
      <c r="CU16" s="723"/>
      <c r="CV16" s="729"/>
      <c r="CW16" s="728"/>
      <c r="CX16" s="723"/>
      <c r="CY16" s="723"/>
      <c r="CZ16" s="723"/>
      <c r="DA16" s="729"/>
      <c r="DB16" s="728"/>
      <c r="DC16" s="723"/>
      <c r="DD16" s="723"/>
      <c r="DE16" s="723"/>
      <c r="DF16" s="729"/>
      <c r="DG16" s="728"/>
      <c r="DH16" s="723"/>
      <c r="DI16" s="723"/>
      <c r="DJ16" s="723"/>
      <c r="DK16" s="729"/>
      <c r="DL16" s="728"/>
      <c r="DM16" s="723"/>
      <c r="DN16" s="723"/>
      <c r="DO16" s="723"/>
      <c r="DP16" s="729"/>
      <c r="DQ16" s="728"/>
      <c r="DR16" s="723"/>
      <c r="DS16" s="723"/>
      <c r="DT16" s="723"/>
      <c r="DU16" s="729"/>
      <c r="DV16" s="716"/>
      <c r="DW16" s="717"/>
      <c r="DX16" s="717"/>
      <c r="DY16" s="717"/>
      <c r="DZ16" s="730"/>
      <c r="EA16" s="67"/>
    </row>
    <row r="17" spans="1:131" s="47" customFormat="1" ht="26.25" customHeight="1" x14ac:dyDescent="0.15">
      <c r="A17" s="52">
        <v>11</v>
      </c>
      <c r="B17" s="716"/>
      <c r="C17" s="717"/>
      <c r="D17" s="717"/>
      <c r="E17" s="717"/>
      <c r="F17" s="717"/>
      <c r="G17" s="717"/>
      <c r="H17" s="717"/>
      <c r="I17" s="717"/>
      <c r="J17" s="717"/>
      <c r="K17" s="717"/>
      <c r="L17" s="717"/>
      <c r="M17" s="717"/>
      <c r="N17" s="717"/>
      <c r="O17" s="717"/>
      <c r="P17" s="718"/>
      <c r="Q17" s="719"/>
      <c r="R17" s="720"/>
      <c r="S17" s="720"/>
      <c r="T17" s="720"/>
      <c r="U17" s="720"/>
      <c r="V17" s="720"/>
      <c r="W17" s="720"/>
      <c r="X17" s="720"/>
      <c r="Y17" s="720"/>
      <c r="Z17" s="720"/>
      <c r="AA17" s="720"/>
      <c r="AB17" s="720"/>
      <c r="AC17" s="720"/>
      <c r="AD17" s="720"/>
      <c r="AE17" s="721"/>
      <c r="AF17" s="722"/>
      <c r="AG17" s="723"/>
      <c r="AH17" s="723"/>
      <c r="AI17" s="723"/>
      <c r="AJ17" s="724"/>
      <c r="AK17" s="725"/>
      <c r="AL17" s="720"/>
      <c r="AM17" s="720"/>
      <c r="AN17" s="720"/>
      <c r="AO17" s="720"/>
      <c r="AP17" s="720"/>
      <c r="AQ17" s="720"/>
      <c r="AR17" s="720"/>
      <c r="AS17" s="720"/>
      <c r="AT17" s="720"/>
      <c r="AU17" s="726"/>
      <c r="AV17" s="726"/>
      <c r="AW17" s="726"/>
      <c r="AX17" s="726"/>
      <c r="AY17" s="727"/>
      <c r="AZ17" s="56"/>
      <c r="BA17" s="56"/>
      <c r="BB17" s="56"/>
      <c r="BC17" s="56"/>
      <c r="BD17" s="56"/>
      <c r="BE17" s="67"/>
      <c r="BF17" s="67"/>
      <c r="BG17" s="67"/>
      <c r="BH17" s="67"/>
      <c r="BI17" s="67"/>
      <c r="BJ17" s="67"/>
      <c r="BK17" s="67"/>
      <c r="BL17" s="67"/>
      <c r="BM17" s="67"/>
      <c r="BN17" s="67"/>
      <c r="BO17" s="67"/>
      <c r="BP17" s="67"/>
      <c r="BQ17" s="52">
        <v>11</v>
      </c>
      <c r="BR17" s="72"/>
      <c r="BS17" s="716"/>
      <c r="BT17" s="717"/>
      <c r="BU17" s="717"/>
      <c r="BV17" s="717"/>
      <c r="BW17" s="717"/>
      <c r="BX17" s="717"/>
      <c r="BY17" s="717"/>
      <c r="BZ17" s="717"/>
      <c r="CA17" s="717"/>
      <c r="CB17" s="717"/>
      <c r="CC17" s="717"/>
      <c r="CD17" s="717"/>
      <c r="CE17" s="717"/>
      <c r="CF17" s="717"/>
      <c r="CG17" s="718"/>
      <c r="CH17" s="728"/>
      <c r="CI17" s="723"/>
      <c r="CJ17" s="723"/>
      <c r="CK17" s="723"/>
      <c r="CL17" s="729"/>
      <c r="CM17" s="728"/>
      <c r="CN17" s="723"/>
      <c r="CO17" s="723"/>
      <c r="CP17" s="723"/>
      <c r="CQ17" s="729"/>
      <c r="CR17" s="728"/>
      <c r="CS17" s="723"/>
      <c r="CT17" s="723"/>
      <c r="CU17" s="723"/>
      <c r="CV17" s="729"/>
      <c r="CW17" s="728"/>
      <c r="CX17" s="723"/>
      <c r="CY17" s="723"/>
      <c r="CZ17" s="723"/>
      <c r="DA17" s="729"/>
      <c r="DB17" s="728"/>
      <c r="DC17" s="723"/>
      <c r="DD17" s="723"/>
      <c r="DE17" s="723"/>
      <c r="DF17" s="729"/>
      <c r="DG17" s="728"/>
      <c r="DH17" s="723"/>
      <c r="DI17" s="723"/>
      <c r="DJ17" s="723"/>
      <c r="DK17" s="729"/>
      <c r="DL17" s="728"/>
      <c r="DM17" s="723"/>
      <c r="DN17" s="723"/>
      <c r="DO17" s="723"/>
      <c r="DP17" s="729"/>
      <c r="DQ17" s="728"/>
      <c r="DR17" s="723"/>
      <c r="DS17" s="723"/>
      <c r="DT17" s="723"/>
      <c r="DU17" s="729"/>
      <c r="DV17" s="716"/>
      <c r="DW17" s="717"/>
      <c r="DX17" s="717"/>
      <c r="DY17" s="717"/>
      <c r="DZ17" s="730"/>
      <c r="EA17" s="67"/>
    </row>
    <row r="18" spans="1:131" s="47" customFormat="1" ht="26.25" customHeight="1" x14ac:dyDescent="0.15">
      <c r="A18" s="52">
        <v>12</v>
      </c>
      <c r="B18" s="716"/>
      <c r="C18" s="717"/>
      <c r="D18" s="717"/>
      <c r="E18" s="717"/>
      <c r="F18" s="717"/>
      <c r="G18" s="717"/>
      <c r="H18" s="717"/>
      <c r="I18" s="717"/>
      <c r="J18" s="717"/>
      <c r="K18" s="717"/>
      <c r="L18" s="717"/>
      <c r="M18" s="717"/>
      <c r="N18" s="717"/>
      <c r="O18" s="717"/>
      <c r="P18" s="718"/>
      <c r="Q18" s="719"/>
      <c r="R18" s="720"/>
      <c r="S18" s="720"/>
      <c r="T18" s="720"/>
      <c r="U18" s="720"/>
      <c r="V18" s="720"/>
      <c r="W18" s="720"/>
      <c r="X18" s="720"/>
      <c r="Y18" s="720"/>
      <c r="Z18" s="720"/>
      <c r="AA18" s="720"/>
      <c r="AB18" s="720"/>
      <c r="AC18" s="720"/>
      <c r="AD18" s="720"/>
      <c r="AE18" s="721"/>
      <c r="AF18" s="722"/>
      <c r="AG18" s="723"/>
      <c r="AH18" s="723"/>
      <c r="AI18" s="723"/>
      <c r="AJ18" s="724"/>
      <c r="AK18" s="725"/>
      <c r="AL18" s="720"/>
      <c r="AM18" s="720"/>
      <c r="AN18" s="720"/>
      <c r="AO18" s="720"/>
      <c r="AP18" s="720"/>
      <c r="AQ18" s="720"/>
      <c r="AR18" s="720"/>
      <c r="AS18" s="720"/>
      <c r="AT18" s="720"/>
      <c r="AU18" s="726"/>
      <c r="AV18" s="726"/>
      <c r="AW18" s="726"/>
      <c r="AX18" s="726"/>
      <c r="AY18" s="727"/>
      <c r="AZ18" s="56"/>
      <c r="BA18" s="56"/>
      <c r="BB18" s="56"/>
      <c r="BC18" s="56"/>
      <c r="BD18" s="56"/>
      <c r="BE18" s="67"/>
      <c r="BF18" s="67"/>
      <c r="BG18" s="67"/>
      <c r="BH18" s="67"/>
      <c r="BI18" s="67"/>
      <c r="BJ18" s="67"/>
      <c r="BK18" s="67"/>
      <c r="BL18" s="67"/>
      <c r="BM18" s="67"/>
      <c r="BN18" s="67"/>
      <c r="BO18" s="67"/>
      <c r="BP18" s="67"/>
      <c r="BQ18" s="52">
        <v>12</v>
      </c>
      <c r="BR18" s="72"/>
      <c r="BS18" s="716"/>
      <c r="BT18" s="717"/>
      <c r="BU18" s="717"/>
      <c r="BV18" s="717"/>
      <c r="BW18" s="717"/>
      <c r="BX18" s="717"/>
      <c r="BY18" s="717"/>
      <c r="BZ18" s="717"/>
      <c r="CA18" s="717"/>
      <c r="CB18" s="717"/>
      <c r="CC18" s="717"/>
      <c r="CD18" s="717"/>
      <c r="CE18" s="717"/>
      <c r="CF18" s="717"/>
      <c r="CG18" s="718"/>
      <c r="CH18" s="728"/>
      <c r="CI18" s="723"/>
      <c r="CJ18" s="723"/>
      <c r="CK18" s="723"/>
      <c r="CL18" s="729"/>
      <c r="CM18" s="728"/>
      <c r="CN18" s="723"/>
      <c r="CO18" s="723"/>
      <c r="CP18" s="723"/>
      <c r="CQ18" s="729"/>
      <c r="CR18" s="728"/>
      <c r="CS18" s="723"/>
      <c r="CT18" s="723"/>
      <c r="CU18" s="723"/>
      <c r="CV18" s="729"/>
      <c r="CW18" s="728"/>
      <c r="CX18" s="723"/>
      <c r="CY18" s="723"/>
      <c r="CZ18" s="723"/>
      <c r="DA18" s="729"/>
      <c r="DB18" s="728"/>
      <c r="DC18" s="723"/>
      <c r="DD18" s="723"/>
      <c r="DE18" s="723"/>
      <c r="DF18" s="729"/>
      <c r="DG18" s="728"/>
      <c r="DH18" s="723"/>
      <c r="DI18" s="723"/>
      <c r="DJ18" s="723"/>
      <c r="DK18" s="729"/>
      <c r="DL18" s="728"/>
      <c r="DM18" s="723"/>
      <c r="DN18" s="723"/>
      <c r="DO18" s="723"/>
      <c r="DP18" s="729"/>
      <c r="DQ18" s="728"/>
      <c r="DR18" s="723"/>
      <c r="DS18" s="723"/>
      <c r="DT18" s="723"/>
      <c r="DU18" s="729"/>
      <c r="DV18" s="716"/>
      <c r="DW18" s="717"/>
      <c r="DX18" s="717"/>
      <c r="DY18" s="717"/>
      <c r="DZ18" s="730"/>
      <c r="EA18" s="67"/>
    </row>
    <row r="19" spans="1:131" s="47" customFormat="1" ht="26.25" customHeight="1" x14ac:dyDescent="0.15">
      <c r="A19" s="52">
        <v>13</v>
      </c>
      <c r="B19" s="716"/>
      <c r="C19" s="717"/>
      <c r="D19" s="717"/>
      <c r="E19" s="717"/>
      <c r="F19" s="717"/>
      <c r="G19" s="717"/>
      <c r="H19" s="717"/>
      <c r="I19" s="717"/>
      <c r="J19" s="717"/>
      <c r="K19" s="717"/>
      <c r="L19" s="717"/>
      <c r="M19" s="717"/>
      <c r="N19" s="717"/>
      <c r="O19" s="717"/>
      <c r="P19" s="718"/>
      <c r="Q19" s="719"/>
      <c r="R19" s="720"/>
      <c r="S19" s="720"/>
      <c r="T19" s="720"/>
      <c r="U19" s="720"/>
      <c r="V19" s="720"/>
      <c r="W19" s="720"/>
      <c r="X19" s="720"/>
      <c r="Y19" s="720"/>
      <c r="Z19" s="720"/>
      <c r="AA19" s="720"/>
      <c r="AB19" s="720"/>
      <c r="AC19" s="720"/>
      <c r="AD19" s="720"/>
      <c r="AE19" s="721"/>
      <c r="AF19" s="722"/>
      <c r="AG19" s="723"/>
      <c r="AH19" s="723"/>
      <c r="AI19" s="723"/>
      <c r="AJ19" s="724"/>
      <c r="AK19" s="725"/>
      <c r="AL19" s="720"/>
      <c r="AM19" s="720"/>
      <c r="AN19" s="720"/>
      <c r="AO19" s="720"/>
      <c r="AP19" s="720"/>
      <c r="AQ19" s="720"/>
      <c r="AR19" s="720"/>
      <c r="AS19" s="720"/>
      <c r="AT19" s="720"/>
      <c r="AU19" s="726"/>
      <c r="AV19" s="726"/>
      <c r="AW19" s="726"/>
      <c r="AX19" s="726"/>
      <c r="AY19" s="727"/>
      <c r="AZ19" s="56"/>
      <c r="BA19" s="56"/>
      <c r="BB19" s="56"/>
      <c r="BC19" s="56"/>
      <c r="BD19" s="56"/>
      <c r="BE19" s="67"/>
      <c r="BF19" s="67"/>
      <c r="BG19" s="67"/>
      <c r="BH19" s="67"/>
      <c r="BI19" s="67"/>
      <c r="BJ19" s="67"/>
      <c r="BK19" s="67"/>
      <c r="BL19" s="67"/>
      <c r="BM19" s="67"/>
      <c r="BN19" s="67"/>
      <c r="BO19" s="67"/>
      <c r="BP19" s="67"/>
      <c r="BQ19" s="52">
        <v>13</v>
      </c>
      <c r="BR19" s="72"/>
      <c r="BS19" s="716"/>
      <c r="BT19" s="717"/>
      <c r="BU19" s="717"/>
      <c r="BV19" s="717"/>
      <c r="BW19" s="717"/>
      <c r="BX19" s="717"/>
      <c r="BY19" s="717"/>
      <c r="BZ19" s="717"/>
      <c r="CA19" s="717"/>
      <c r="CB19" s="717"/>
      <c r="CC19" s="717"/>
      <c r="CD19" s="717"/>
      <c r="CE19" s="717"/>
      <c r="CF19" s="717"/>
      <c r="CG19" s="718"/>
      <c r="CH19" s="728"/>
      <c r="CI19" s="723"/>
      <c r="CJ19" s="723"/>
      <c r="CK19" s="723"/>
      <c r="CL19" s="729"/>
      <c r="CM19" s="728"/>
      <c r="CN19" s="723"/>
      <c r="CO19" s="723"/>
      <c r="CP19" s="723"/>
      <c r="CQ19" s="729"/>
      <c r="CR19" s="728"/>
      <c r="CS19" s="723"/>
      <c r="CT19" s="723"/>
      <c r="CU19" s="723"/>
      <c r="CV19" s="729"/>
      <c r="CW19" s="728"/>
      <c r="CX19" s="723"/>
      <c r="CY19" s="723"/>
      <c r="CZ19" s="723"/>
      <c r="DA19" s="729"/>
      <c r="DB19" s="728"/>
      <c r="DC19" s="723"/>
      <c r="DD19" s="723"/>
      <c r="DE19" s="723"/>
      <c r="DF19" s="729"/>
      <c r="DG19" s="728"/>
      <c r="DH19" s="723"/>
      <c r="DI19" s="723"/>
      <c r="DJ19" s="723"/>
      <c r="DK19" s="729"/>
      <c r="DL19" s="728"/>
      <c r="DM19" s="723"/>
      <c r="DN19" s="723"/>
      <c r="DO19" s="723"/>
      <c r="DP19" s="729"/>
      <c r="DQ19" s="728"/>
      <c r="DR19" s="723"/>
      <c r="DS19" s="723"/>
      <c r="DT19" s="723"/>
      <c r="DU19" s="729"/>
      <c r="DV19" s="716"/>
      <c r="DW19" s="717"/>
      <c r="DX19" s="717"/>
      <c r="DY19" s="717"/>
      <c r="DZ19" s="730"/>
      <c r="EA19" s="67"/>
    </row>
    <row r="20" spans="1:131" s="47" customFormat="1" ht="26.25" customHeight="1" x14ac:dyDescent="0.15">
      <c r="A20" s="52">
        <v>14</v>
      </c>
      <c r="B20" s="716"/>
      <c r="C20" s="717"/>
      <c r="D20" s="717"/>
      <c r="E20" s="717"/>
      <c r="F20" s="717"/>
      <c r="G20" s="717"/>
      <c r="H20" s="717"/>
      <c r="I20" s="717"/>
      <c r="J20" s="717"/>
      <c r="K20" s="717"/>
      <c r="L20" s="717"/>
      <c r="M20" s="717"/>
      <c r="N20" s="717"/>
      <c r="O20" s="717"/>
      <c r="P20" s="718"/>
      <c r="Q20" s="719"/>
      <c r="R20" s="720"/>
      <c r="S20" s="720"/>
      <c r="T20" s="720"/>
      <c r="U20" s="720"/>
      <c r="V20" s="720"/>
      <c r="W20" s="720"/>
      <c r="X20" s="720"/>
      <c r="Y20" s="720"/>
      <c r="Z20" s="720"/>
      <c r="AA20" s="720"/>
      <c r="AB20" s="720"/>
      <c r="AC20" s="720"/>
      <c r="AD20" s="720"/>
      <c r="AE20" s="721"/>
      <c r="AF20" s="722"/>
      <c r="AG20" s="723"/>
      <c r="AH20" s="723"/>
      <c r="AI20" s="723"/>
      <c r="AJ20" s="724"/>
      <c r="AK20" s="725"/>
      <c r="AL20" s="720"/>
      <c r="AM20" s="720"/>
      <c r="AN20" s="720"/>
      <c r="AO20" s="720"/>
      <c r="AP20" s="720"/>
      <c r="AQ20" s="720"/>
      <c r="AR20" s="720"/>
      <c r="AS20" s="720"/>
      <c r="AT20" s="720"/>
      <c r="AU20" s="726"/>
      <c r="AV20" s="726"/>
      <c r="AW20" s="726"/>
      <c r="AX20" s="726"/>
      <c r="AY20" s="727"/>
      <c r="AZ20" s="56"/>
      <c r="BA20" s="56"/>
      <c r="BB20" s="56"/>
      <c r="BC20" s="56"/>
      <c r="BD20" s="56"/>
      <c r="BE20" s="67"/>
      <c r="BF20" s="67"/>
      <c r="BG20" s="67"/>
      <c r="BH20" s="67"/>
      <c r="BI20" s="67"/>
      <c r="BJ20" s="67"/>
      <c r="BK20" s="67"/>
      <c r="BL20" s="67"/>
      <c r="BM20" s="67"/>
      <c r="BN20" s="67"/>
      <c r="BO20" s="67"/>
      <c r="BP20" s="67"/>
      <c r="BQ20" s="52">
        <v>14</v>
      </c>
      <c r="BR20" s="72"/>
      <c r="BS20" s="716"/>
      <c r="BT20" s="717"/>
      <c r="BU20" s="717"/>
      <c r="BV20" s="717"/>
      <c r="BW20" s="717"/>
      <c r="BX20" s="717"/>
      <c r="BY20" s="717"/>
      <c r="BZ20" s="717"/>
      <c r="CA20" s="717"/>
      <c r="CB20" s="717"/>
      <c r="CC20" s="717"/>
      <c r="CD20" s="717"/>
      <c r="CE20" s="717"/>
      <c r="CF20" s="717"/>
      <c r="CG20" s="718"/>
      <c r="CH20" s="728"/>
      <c r="CI20" s="723"/>
      <c r="CJ20" s="723"/>
      <c r="CK20" s="723"/>
      <c r="CL20" s="729"/>
      <c r="CM20" s="728"/>
      <c r="CN20" s="723"/>
      <c r="CO20" s="723"/>
      <c r="CP20" s="723"/>
      <c r="CQ20" s="729"/>
      <c r="CR20" s="728"/>
      <c r="CS20" s="723"/>
      <c r="CT20" s="723"/>
      <c r="CU20" s="723"/>
      <c r="CV20" s="729"/>
      <c r="CW20" s="728"/>
      <c r="CX20" s="723"/>
      <c r="CY20" s="723"/>
      <c r="CZ20" s="723"/>
      <c r="DA20" s="729"/>
      <c r="DB20" s="728"/>
      <c r="DC20" s="723"/>
      <c r="DD20" s="723"/>
      <c r="DE20" s="723"/>
      <c r="DF20" s="729"/>
      <c r="DG20" s="728"/>
      <c r="DH20" s="723"/>
      <c r="DI20" s="723"/>
      <c r="DJ20" s="723"/>
      <c r="DK20" s="729"/>
      <c r="DL20" s="728"/>
      <c r="DM20" s="723"/>
      <c r="DN20" s="723"/>
      <c r="DO20" s="723"/>
      <c r="DP20" s="729"/>
      <c r="DQ20" s="728"/>
      <c r="DR20" s="723"/>
      <c r="DS20" s="723"/>
      <c r="DT20" s="723"/>
      <c r="DU20" s="729"/>
      <c r="DV20" s="716"/>
      <c r="DW20" s="717"/>
      <c r="DX20" s="717"/>
      <c r="DY20" s="717"/>
      <c r="DZ20" s="730"/>
      <c r="EA20" s="67"/>
    </row>
    <row r="21" spans="1:131" s="47" customFormat="1" ht="26.25" customHeight="1" x14ac:dyDescent="0.15">
      <c r="A21" s="52">
        <v>15</v>
      </c>
      <c r="B21" s="716"/>
      <c r="C21" s="717"/>
      <c r="D21" s="717"/>
      <c r="E21" s="717"/>
      <c r="F21" s="717"/>
      <c r="G21" s="717"/>
      <c r="H21" s="717"/>
      <c r="I21" s="717"/>
      <c r="J21" s="717"/>
      <c r="K21" s="717"/>
      <c r="L21" s="717"/>
      <c r="M21" s="717"/>
      <c r="N21" s="717"/>
      <c r="O21" s="717"/>
      <c r="P21" s="718"/>
      <c r="Q21" s="719"/>
      <c r="R21" s="720"/>
      <c r="S21" s="720"/>
      <c r="T21" s="720"/>
      <c r="U21" s="720"/>
      <c r="V21" s="720"/>
      <c r="W21" s="720"/>
      <c r="X21" s="720"/>
      <c r="Y21" s="720"/>
      <c r="Z21" s="720"/>
      <c r="AA21" s="720"/>
      <c r="AB21" s="720"/>
      <c r="AC21" s="720"/>
      <c r="AD21" s="720"/>
      <c r="AE21" s="721"/>
      <c r="AF21" s="722"/>
      <c r="AG21" s="723"/>
      <c r="AH21" s="723"/>
      <c r="AI21" s="723"/>
      <c r="AJ21" s="724"/>
      <c r="AK21" s="725"/>
      <c r="AL21" s="720"/>
      <c r="AM21" s="720"/>
      <c r="AN21" s="720"/>
      <c r="AO21" s="720"/>
      <c r="AP21" s="720"/>
      <c r="AQ21" s="720"/>
      <c r="AR21" s="720"/>
      <c r="AS21" s="720"/>
      <c r="AT21" s="720"/>
      <c r="AU21" s="726"/>
      <c r="AV21" s="726"/>
      <c r="AW21" s="726"/>
      <c r="AX21" s="726"/>
      <c r="AY21" s="727"/>
      <c r="AZ21" s="56"/>
      <c r="BA21" s="56"/>
      <c r="BB21" s="56"/>
      <c r="BC21" s="56"/>
      <c r="BD21" s="56"/>
      <c r="BE21" s="67"/>
      <c r="BF21" s="67"/>
      <c r="BG21" s="67"/>
      <c r="BH21" s="67"/>
      <c r="BI21" s="67"/>
      <c r="BJ21" s="67"/>
      <c r="BK21" s="67"/>
      <c r="BL21" s="67"/>
      <c r="BM21" s="67"/>
      <c r="BN21" s="67"/>
      <c r="BO21" s="67"/>
      <c r="BP21" s="67"/>
      <c r="BQ21" s="52">
        <v>15</v>
      </c>
      <c r="BR21" s="72"/>
      <c r="BS21" s="716"/>
      <c r="BT21" s="717"/>
      <c r="BU21" s="717"/>
      <c r="BV21" s="717"/>
      <c r="BW21" s="717"/>
      <c r="BX21" s="717"/>
      <c r="BY21" s="717"/>
      <c r="BZ21" s="717"/>
      <c r="CA21" s="717"/>
      <c r="CB21" s="717"/>
      <c r="CC21" s="717"/>
      <c r="CD21" s="717"/>
      <c r="CE21" s="717"/>
      <c r="CF21" s="717"/>
      <c r="CG21" s="718"/>
      <c r="CH21" s="728"/>
      <c r="CI21" s="723"/>
      <c r="CJ21" s="723"/>
      <c r="CK21" s="723"/>
      <c r="CL21" s="729"/>
      <c r="CM21" s="728"/>
      <c r="CN21" s="723"/>
      <c r="CO21" s="723"/>
      <c r="CP21" s="723"/>
      <c r="CQ21" s="729"/>
      <c r="CR21" s="728"/>
      <c r="CS21" s="723"/>
      <c r="CT21" s="723"/>
      <c r="CU21" s="723"/>
      <c r="CV21" s="729"/>
      <c r="CW21" s="728"/>
      <c r="CX21" s="723"/>
      <c r="CY21" s="723"/>
      <c r="CZ21" s="723"/>
      <c r="DA21" s="729"/>
      <c r="DB21" s="728"/>
      <c r="DC21" s="723"/>
      <c r="DD21" s="723"/>
      <c r="DE21" s="723"/>
      <c r="DF21" s="729"/>
      <c r="DG21" s="728"/>
      <c r="DH21" s="723"/>
      <c r="DI21" s="723"/>
      <c r="DJ21" s="723"/>
      <c r="DK21" s="729"/>
      <c r="DL21" s="728"/>
      <c r="DM21" s="723"/>
      <c r="DN21" s="723"/>
      <c r="DO21" s="723"/>
      <c r="DP21" s="729"/>
      <c r="DQ21" s="728"/>
      <c r="DR21" s="723"/>
      <c r="DS21" s="723"/>
      <c r="DT21" s="723"/>
      <c r="DU21" s="729"/>
      <c r="DV21" s="716"/>
      <c r="DW21" s="717"/>
      <c r="DX21" s="717"/>
      <c r="DY21" s="717"/>
      <c r="DZ21" s="730"/>
      <c r="EA21" s="67"/>
    </row>
    <row r="22" spans="1:131" s="47" customFormat="1" ht="26.25" customHeight="1" x14ac:dyDescent="0.15">
      <c r="A22" s="52">
        <v>16</v>
      </c>
      <c r="B22" s="716"/>
      <c r="C22" s="717"/>
      <c r="D22" s="717"/>
      <c r="E22" s="717"/>
      <c r="F22" s="717"/>
      <c r="G22" s="717"/>
      <c r="H22" s="717"/>
      <c r="I22" s="717"/>
      <c r="J22" s="717"/>
      <c r="K22" s="717"/>
      <c r="L22" s="717"/>
      <c r="M22" s="717"/>
      <c r="N22" s="717"/>
      <c r="O22" s="717"/>
      <c r="P22" s="718"/>
      <c r="Q22" s="748"/>
      <c r="R22" s="749"/>
      <c r="S22" s="749"/>
      <c r="T22" s="749"/>
      <c r="U22" s="749"/>
      <c r="V22" s="749"/>
      <c r="W22" s="749"/>
      <c r="X22" s="749"/>
      <c r="Y22" s="749"/>
      <c r="Z22" s="749"/>
      <c r="AA22" s="749"/>
      <c r="AB22" s="749"/>
      <c r="AC22" s="749"/>
      <c r="AD22" s="749"/>
      <c r="AE22" s="750"/>
      <c r="AF22" s="722"/>
      <c r="AG22" s="723"/>
      <c r="AH22" s="723"/>
      <c r="AI22" s="723"/>
      <c r="AJ22" s="724"/>
      <c r="AK22" s="751"/>
      <c r="AL22" s="749"/>
      <c r="AM22" s="749"/>
      <c r="AN22" s="749"/>
      <c r="AO22" s="749"/>
      <c r="AP22" s="749"/>
      <c r="AQ22" s="749"/>
      <c r="AR22" s="749"/>
      <c r="AS22" s="749"/>
      <c r="AT22" s="749"/>
      <c r="AU22" s="752"/>
      <c r="AV22" s="752"/>
      <c r="AW22" s="752"/>
      <c r="AX22" s="752"/>
      <c r="AY22" s="753"/>
      <c r="AZ22" s="731" t="s">
        <v>446</v>
      </c>
      <c r="BA22" s="731"/>
      <c r="BB22" s="731"/>
      <c r="BC22" s="731"/>
      <c r="BD22" s="732"/>
      <c r="BE22" s="67"/>
      <c r="BF22" s="67"/>
      <c r="BG22" s="67"/>
      <c r="BH22" s="67"/>
      <c r="BI22" s="67"/>
      <c r="BJ22" s="67"/>
      <c r="BK22" s="67"/>
      <c r="BL22" s="67"/>
      <c r="BM22" s="67"/>
      <c r="BN22" s="67"/>
      <c r="BO22" s="67"/>
      <c r="BP22" s="67"/>
      <c r="BQ22" s="52">
        <v>16</v>
      </c>
      <c r="BR22" s="72"/>
      <c r="BS22" s="716"/>
      <c r="BT22" s="717"/>
      <c r="BU22" s="717"/>
      <c r="BV22" s="717"/>
      <c r="BW22" s="717"/>
      <c r="BX22" s="717"/>
      <c r="BY22" s="717"/>
      <c r="BZ22" s="717"/>
      <c r="CA22" s="717"/>
      <c r="CB22" s="717"/>
      <c r="CC22" s="717"/>
      <c r="CD22" s="717"/>
      <c r="CE22" s="717"/>
      <c r="CF22" s="717"/>
      <c r="CG22" s="718"/>
      <c r="CH22" s="728"/>
      <c r="CI22" s="723"/>
      <c r="CJ22" s="723"/>
      <c r="CK22" s="723"/>
      <c r="CL22" s="729"/>
      <c r="CM22" s="728"/>
      <c r="CN22" s="723"/>
      <c r="CO22" s="723"/>
      <c r="CP22" s="723"/>
      <c r="CQ22" s="729"/>
      <c r="CR22" s="728"/>
      <c r="CS22" s="723"/>
      <c r="CT22" s="723"/>
      <c r="CU22" s="723"/>
      <c r="CV22" s="729"/>
      <c r="CW22" s="728"/>
      <c r="CX22" s="723"/>
      <c r="CY22" s="723"/>
      <c r="CZ22" s="723"/>
      <c r="DA22" s="729"/>
      <c r="DB22" s="728"/>
      <c r="DC22" s="723"/>
      <c r="DD22" s="723"/>
      <c r="DE22" s="723"/>
      <c r="DF22" s="729"/>
      <c r="DG22" s="728"/>
      <c r="DH22" s="723"/>
      <c r="DI22" s="723"/>
      <c r="DJ22" s="723"/>
      <c r="DK22" s="729"/>
      <c r="DL22" s="728"/>
      <c r="DM22" s="723"/>
      <c r="DN22" s="723"/>
      <c r="DO22" s="723"/>
      <c r="DP22" s="729"/>
      <c r="DQ22" s="728"/>
      <c r="DR22" s="723"/>
      <c r="DS22" s="723"/>
      <c r="DT22" s="723"/>
      <c r="DU22" s="729"/>
      <c r="DV22" s="716"/>
      <c r="DW22" s="717"/>
      <c r="DX22" s="717"/>
      <c r="DY22" s="717"/>
      <c r="DZ22" s="730"/>
      <c r="EA22" s="67"/>
    </row>
    <row r="23" spans="1:131" s="47" customFormat="1" ht="26.25" customHeight="1" x14ac:dyDescent="0.15">
      <c r="A23" s="53" t="s">
        <v>246</v>
      </c>
      <c r="B23" s="733" t="s">
        <v>299</v>
      </c>
      <c r="C23" s="734"/>
      <c r="D23" s="734"/>
      <c r="E23" s="734"/>
      <c r="F23" s="734"/>
      <c r="G23" s="734"/>
      <c r="H23" s="734"/>
      <c r="I23" s="734"/>
      <c r="J23" s="734"/>
      <c r="K23" s="734"/>
      <c r="L23" s="734"/>
      <c r="M23" s="734"/>
      <c r="N23" s="734"/>
      <c r="O23" s="734"/>
      <c r="P23" s="735"/>
      <c r="Q23" s="736">
        <v>4422</v>
      </c>
      <c r="R23" s="737"/>
      <c r="S23" s="737"/>
      <c r="T23" s="737"/>
      <c r="U23" s="737"/>
      <c r="V23" s="737">
        <v>4006</v>
      </c>
      <c r="W23" s="737"/>
      <c r="X23" s="737"/>
      <c r="Y23" s="737"/>
      <c r="Z23" s="737"/>
      <c r="AA23" s="737">
        <v>416</v>
      </c>
      <c r="AB23" s="737"/>
      <c r="AC23" s="737"/>
      <c r="AD23" s="737"/>
      <c r="AE23" s="738"/>
      <c r="AF23" s="739">
        <v>328</v>
      </c>
      <c r="AG23" s="737"/>
      <c r="AH23" s="737"/>
      <c r="AI23" s="737"/>
      <c r="AJ23" s="740"/>
      <c r="AK23" s="741"/>
      <c r="AL23" s="742"/>
      <c r="AM23" s="742"/>
      <c r="AN23" s="742"/>
      <c r="AO23" s="742"/>
      <c r="AP23" s="737">
        <v>3238</v>
      </c>
      <c r="AQ23" s="737"/>
      <c r="AR23" s="737"/>
      <c r="AS23" s="737"/>
      <c r="AT23" s="737"/>
      <c r="AU23" s="743"/>
      <c r="AV23" s="743"/>
      <c r="AW23" s="743"/>
      <c r="AX23" s="743"/>
      <c r="AY23" s="744"/>
      <c r="AZ23" s="745" t="s">
        <v>197</v>
      </c>
      <c r="BA23" s="746"/>
      <c r="BB23" s="746"/>
      <c r="BC23" s="746"/>
      <c r="BD23" s="747"/>
      <c r="BE23" s="67"/>
      <c r="BF23" s="67"/>
      <c r="BG23" s="67"/>
      <c r="BH23" s="67"/>
      <c r="BI23" s="67"/>
      <c r="BJ23" s="67"/>
      <c r="BK23" s="67"/>
      <c r="BL23" s="67"/>
      <c r="BM23" s="67"/>
      <c r="BN23" s="67"/>
      <c r="BO23" s="67"/>
      <c r="BP23" s="67"/>
      <c r="BQ23" s="52">
        <v>17</v>
      </c>
      <c r="BR23" s="72"/>
      <c r="BS23" s="716"/>
      <c r="BT23" s="717"/>
      <c r="BU23" s="717"/>
      <c r="BV23" s="717"/>
      <c r="BW23" s="717"/>
      <c r="BX23" s="717"/>
      <c r="BY23" s="717"/>
      <c r="BZ23" s="717"/>
      <c r="CA23" s="717"/>
      <c r="CB23" s="717"/>
      <c r="CC23" s="717"/>
      <c r="CD23" s="717"/>
      <c r="CE23" s="717"/>
      <c r="CF23" s="717"/>
      <c r="CG23" s="718"/>
      <c r="CH23" s="728"/>
      <c r="CI23" s="723"/>
      <c r="CJ23" s="723"/>
      <c r="CK23" s="723"/>
      <c r="CL23" s="729"/>
      <c r="CM23" s="728"/>
      <c r="CN23" s="723"/>
      <c r="CO23" s="723"/>
      <c r="CP23" s="723"/>
      <c r="CQ23" s="729"/>
      <c r="CR23" s="728"/>
      <c r="CS23" s="723"/>
      <c r="CT23" s="723"/>
      <c r="CU23" s="723"/>
      <c r="CV23" s="729"/>
      <c r="CW23" s="728"/>
      <c r="CX23" s="723"/>
      <c r="CY23" s="723"/>
      <c r="CZ23" s="723"/>
      <c r="DA23" s="729"/>
      <c r="DB23" s="728"/>
      <c r="DC23" s="723"/>
      <c r="DD23" s="723"/>
      <c r="DE23" s="723"/>
      <c r="DF23" s="729"/>
      <c r="DG23" s="728"/>
      <c r="DH23" s="723"/>
      <c r="DI23" s="723"/>
      <c r="DJ23" s="723"/>
      <c r="DK23" s="729"/>
      <c r="DL23" s="728"/>
      <c r="DM23" s="723"/>
      <c r="DN23" s="723"/>
      <c r="DO23" s="723"/>
      <c r="DP23" s="729"/>
      <c r="DQ23" s="728"/>
      <c r="DR23" s="723"/>
      <c r="DS23" s="723"/>
      <c r="DT23" s="723"/>
      <c r="DU23" s="729"/>
      <c r="DV23" s="716"/>
      <c r="DW23" s="717"/>
      <c r="DX23" s="717"/>
      <c r="DY23" s="717"/>
      <c r="DZ23" s="730"/>
      <c r="EA23" s="67"/>
    </row>
    <row r="24" spans="1:131" s="47" customFormat="1" ht="26.25" customHeight="1" x14ac:dyDescent="0.15">
      <c r="A24" s="754" t="s">
        <v>379</v>
      </c>
      <c r="B24" s="754"/>
      <c r="C24" s="754"/>
      <c r="D24" s="754"/>
      <c r="E24" s="754"/>
      <c r="F24" s="754"/>
      <c r="G24" s="754"/>
      <c r="H24" s="754"/>
      <c r="I24" s="754"/>
      <c r="J24" s="754"/>
      <c r="K24" s="754"/>
      <c r="L24" s="754"/>
      <c r="M24" s="754"/>
      <c r="N24" s="754"/>
      <c r="O24" s="754"/>
      <c r="P24" s="754"/>
      <c r="Q24" s="754"/>
      <c r="R24" s="754"/>
      <c r="S24" s="754"/>
      <c r="T24" s="754"/>
      <c r="U24" s="754"/>
      <c r="V24" s="754"/>
      <c r="W24" s="754"/>
      <c r="X24" s="754"/>
      <c r="Y24" s="754"/>
      <c r="Z24" s="754"/>
      <c r="AA24" s="754"/>
      <c r="AB24" s="754"/>
      <c r="AC24" s="754"/>
      <c r="AD24" s="754"/>
      <c r="AE24" s="754"/>
      <c r="AF24" s="754"/>
      <c r="AG24" s="754"/>
      <c r="AH24" s="754"/>
      <c r="AI24" s="754"/>
      <c r="AJ24" s="754"/>
      <c r="AK24" s="754"/>
      <c r="AL24" s="754"/>
      <c r="AM24" s="754"/>
      <c r="AN24" s="754"/>
      <c r="AO24" s="754"/>
      <c r="AP24" s="754"/>
      <c r="AQ24" s="754"/>
      <c r="AR24" s="754"/>
      <c r="AS24" s="754"/>
      <c r="AT24" s="754"/>
      <c r="AU24" s="754"/>
      <c r="AV24" s="754"/>
      <c r="AW24" s="754"/>
      <c r="AX24" s="754"/>
      <c r="AY24" s="754"/>
      <c r="AZ24" s="56"/>
      <c r="BA24" s="56"/>
      <c r="BB24" s="56"/>
      <c r="BC24" s="56"/>
      <c r="BD24" s="56"/>
      <c r="BE24" s="67"/>
      <c r="BF24" s="67"/>
      <c r="BG24" s="67"/>
      <c r="BH24" s="67"/>
      <c r="BI24" s="67"/>
      <c r="BJ24" s="67"/>
      <c r="BK24" s="67"/>
      <c r="BL24" s="67"/>
      <c r="BM24" s="67"/>
      <c r="BN24" s="67"/>
      <c r="BO24" s="67"/>
      <c r="BP24" s="67"/>
      <c r="BQ24" s="52">
        <v>18</v>
      </c>
      <c r="BR24" s="72"/>
      <c r="BS24" s="716"/>
      <c r="BT24" s="717"/>
      <c r="BU24" s="717"/>
      <c r="BV24" s="717"/>
      <c r="BW24" s="717"/>
      <c r="BX24" s="717"/>
      <c r="BY24" s="717"/>
      <c r="BZ24" s="717"/>
      <c r="CA24" s="717"/>
      <c r="CB24" s="717"/>
      <c r="CC24" s="717"/>
      <c r="CD24" s="717"/>
      <c r="CE24" s="717"/>
      <c r="CF24" s="717"/>
      <c r="CG24" s="718"/>
      <c r="CH24" s="728"/>
      <c r="CI24" s="723"/>
      <c r="CJ24" s="723"/>
      <c r="CK24" s="723"/>
      <c r="CL24" s="729"/>
      <c r="CM24" s="728"/>
      <c r="CN24" s="723"/>
      <c r="CO24" s="723"/>
      <c r="CP24" s="723"/>
      <c r="CQ24" s="729"/>
      <c r="CR24" s="728"/>
      <c r="CS24" s="723"/>
      <c r="CT24" s="723"/>
      <c r="CU24" s="723"/>
      <c r="CV24" s="729"/>
      <c r="CW24" s="728"/>
      <c r="CX24" s="723"/>
      <c r="CY24" s="723"/>
      <c r="CZ24" s="723"/>
      <c r="DA24" s="729"/>
      <c r="DB24" s="728"/>
      <c r="DC24" s="723"/>
      <c r="DD24" s="723"/>
      <c r="DE24" s="723"/>
      <c r="DF24" s="729"/>
      <c r="DG24" s="728"/>
      <c r="DH24" s="723"/>
      <c r="DI24" s="723"/>
      <c r="DJ24" s="723"/>
      <c r="DK24" s="729"/>
      <c r="DL24" s="728"/>
      <c r="DM24" s="723"/>
      <c r="DN24" s="723"/>
      <c r="DO24" s="723"/>
      <c r="DP24" s="729"/>
      <c r="DQ24" s="728"/>
      <c r="DR24" s="723"/>
      <c r="DS24" s="723"/>
      <c r="DT24" s="723"/>
      <c r="DU24" s="729"/>
      <c r="DV24" s="716"/>
      <c r="DW24" s="717"/>
      <c r="DX24" s="717"/>
      <c r="DY24" s="717"/>
      <c r="DZ24" s="730"/>
      <c r="EA24" s="67"/>
    </row>
    <row r="25" spans="1:131" ht="26.25" customHeight="1" x14ac:dyDescent="0.15">
      <c r="A25" s="678" t="s">
        <v>415</v>
      </c>
      <c r="B25" s="678"/>
      <c r="C25" s="678"/>
      <c r="D25" s="678"/>
      <c r="E25" s="678"/>
      <c r="F25" s="678"/>
      <c r="G25" s="678"/>
      <c r="H25" s="678"/>
      <c r="I25" s="678"/>
      <c r="J25" s="678"/>
      <c r="K25" s="678"/>
      <c r="L25" s="678"/>
      <c r="M25" s="678"/>
      <c r="N25" s="678"/>
      <c r="O25" s="678"/>
      <c r="P25" s="678"/>
      <c r="Q25" s="678"/>
      <c r="R25" s="678"/>
      <c r="S25" s="678"/>
      <c r="T25" s="678"/>
      <c r="U25" s="678"/>
      <c r="V25" s="678"/>
      <c r="W25" s="678"/>
      <c r="X25" s="678"/>
      <c r="Y25" s="678"/>
      <c r="Z25" s="678"/>
      <c r="AA25" s="678"/>
      <c r="AB25" s="678"/>
      <c r="AC25" s="678"/>
      <c r="AD25" s="678"/>
      <c r="AE25" s="678"/>
      <c r="AF25" s="678"/>
      <c r="AG25" s="678"/>
      <c r="AH25" s="678"/>
      <c r="AI25" s="678"/>
      <c r="AJ25" s="678"/>
      <c r="AK25" s="678"/>
      <c r="AL25" s="678"/>
      <c r="AM25" s="678"/>
      <c r="AN25" s="678"/>
      <c r="AO25" s="678"/>
      <c r="AP25" s="678"/>
      <c r="AQ25" s="678"/>
      <c r="AR25" s="678"/>
      <c r="AS25" s="678"/>
      <c r="AT25" s="678"/>
      <c r="AU25" s="678"/>
      <c r="AV25" s="678"/>
      <c r="AW25" s="678"/>
      <c r="AX25" s="678"/>
      <c r="AY25" s="678"/>
      <c r="AZ25" s="678"/>
      <c r="BA25" s="678"/>
      <c r="BB25" s="678"/>
      <c r="BC25" s="678"/>
      <c r="BD25" s="678"/>
      <c r="BE25" s="678"/>
      <c r="BF25" s="678"/>
      <c r="BG25" s="678"/>
      <c r="BH25" s="678"/>
      <c r="BI25" s="678"/>
      <c r="BJ25" s="56"/>
      <c r="BK25" s="56"/>
      <c r="BL25" s="56"/>
      <c r="BM25" s="56"/>
      <c r="BN25" s="56"/>
      <c r="BO25" s="55"/>
      <c r="BP25" s="55"/>
      <c r="BQ25" s="52">
        <v>19</v>
      </c>
      <c r="BR25" s="72"/>
      <c r="BS25" s="716"/>
      <c r="BT25" s="717"/>
      <c r="BU25" s="717"/>
      <c r="BV25" s="717"/>
      <c r="BW25" s="717"/>
      <c r="BX25" s="717"/>
      <c r="BY25" s="717"/>
      <c r="BZ25" s="717"/>
      <c r="CA25" s="717"/>
      <c r="CB25" s="717"/>
      <c r="CC25" s="717"/>
      <c r="CD25" s="717"/>
      <c r="CE25" s="717"/>
      <c r="CF25" s="717"/>
      <c r="CG25" s="718"/>
      <c r="CH25" s="728"/>
      <c r="CI25" s="723"/>
      <c r="CJ25" s="723"/>
      <c r="CK25" s="723"/>
      <c r="CL25" s="729"/>
      <c r="CM25" s="728"/>
      <c r="CN25" s="723"/>
      <c r="CO25" s="723"/>
      <c r="CP25" s="723"/>
      <c r="CQ25" s="729"/>
      <c r="CR25" s="728"/>
      <c r="CS25" s="723"/>
      <c r="CT25" s="723"/>
      <c r="CU25" s="723"/>
      <c r="CV25" s="729"/>
      <c r="CW25" s="728"/>
      <c r="CX25" s="723"/>
      <c r="CY25" s="723"/>
      <c r="CZ25" s="723"/>
      <c r="DA25" s="729"/>
      <c r="DB25" s="728"/>
      <c r="DC25" s="723"/>
      <c r="DD25" s="723"/>
      <c r="DE25" s="723"/>
      <c r="DF25" s="729"/>
      <c r="DG25" s="728"/>
      <c r="DH25" s="723"/>
      <c r="DI25" s="723"/>
      <c r="DJ25" s="723"/>
      <c r="DK25" s="729"/>
      <c r="DL25" s="728"/>
      <c r="DM25" s="723"/>
      <c r="DN25" s="723"/>
      <c r="DO25" s="723"/>
      <c r="DP25" s="729"/>
      <c r="DQ25" s="728"/>
      <c r="DR25" s="723"/>
      <c r="DS25" s="723"/>
      <c r="DT25" s="723"/>
      <c r="DU25" s="729"/>
      <c r="DV25" s="716"/>
      <c r="DW25" s="717"/>
      <c r="DX25" s="717"/>
      <c r="DY25" s="717"/>
      <c r="DZ25" s="730"/>
      <c r="EA25" s="48"/>
    </row>
    <row r="26" spans="1:131" ht="26.25" customHeight="1" x14ac:dyDescent="0.15">
      <c r="A26" s="702" t="s">
        <v>433</v>
      </c>
      <c r="B26" s="703"/>
      <c r="C26" s="703"/>
      <c r="D26" s="703"/>
      <c r="E26" s="703"/>
      <c r="F26" s="703"/>
      <c r="G26" s="703"/>
      <c r="H26" s="703"/>
      <c r="I26" s="703"/>
      <c r="J26" s="703"/>
      <c r="K26" s="703"/>
      <c r="L26" s="703"/>
      <c r="M26" s="703"/>
      <c r="N26" s="703"/>
      <c r="O26" s="703"/>
      <c r="P26" s="704"/>
      <c r="Q26" s="696" t="s">
        <v>448</v>
      </c>
      <c r="R26" s="697"/>
      <c r="S26" s="697"/>
      <c r="T26" s="697"/>
      <c r="U26" s="708"/>
      <c r="V26" s="696" t="s">
        <v>449</v>
      </c>
      <c r="W26" s="697"/>
      <c r="X26" s="697"/>
      <c r="Y26" s="697"/>
      <c r="Z26" s="708"/>
      <c r="AA26" s="696" t="s">
        <v>450</v>
      </c>
      <c r="AB26" s="697"/>
      <c r="AC26" s="697"/>
      <c r="AD26" s="697"/>
      <c r="AE26" s="697"/>
      <c r="AF26" s="1001" t="s">
        <v>242</v>
      </c>
      <c r="AG26" s="1002"/>
      <c r="AH26" s="1002"/>
      <c r="AI26" s="1002"/>
      <c r="AJ26" s="1003"/>
      <c r="AK26" s="697" t="s">
        <v>383</v>
      </c>
      <c r="AL26" s="697"/>
      <c r="AM26" s="697"/>
      <c r="AN26" s="697"/>
      <c r="AO26" s="708"/>
      <c r="AP26" s="696" t="s">
        <v>354</v>
      </c>
      <c r="AQ26" s="697"/>
      <c r="AR26" s="697"/>
      <c r="AS26" s="697"/>
      <c r="AT26" s="708"/>
      <c r="AU26" s="696" t="s">
        <v>451</v>
      </c>
      <c r="AV26" s="697"/>
      <c r="AW26" s="697"/>
      <c r="AX26" s="697"/>
      <c r="AY26" s="708"/>
      <c r="AZ26" s="696" t="s">
        <v>452</v>
      </c>
      <c r="BA26" s="697"/>
      <c r="BB26" s="697"/>
      <c r="BC26" s="697"/>
      <c r="BD26" s="708"/>
      <c r="BE26" s="696" t="s">
        <v>439</v>
      </c>
      <c r="BF26" s="697"/>
      <c r="BG26" s="697"/>
      <c r="BH26" s="697"/>
      <c r="BI26" s="698"/>
      <c r="BJ26" s="56"/>
      <c r="BK26" s="56"/>
      <c r="BL26" s="56"/>
      <c r="BM26" s="56"/>
      <c r="BN26" s="56"/>
      <c r="BO26" s="55"/>
      <c r="BP26" s="55"/>
      <c r="BQ26" s="52">
        <v>20</v>
      </c>
      <c r="BR26" s="72"/>
      <c r="BS26" s="716"/>
      <c r="BT26" s="717"/>
      <c r="BU26" s="717"/>
      <c r="BV26" s="717"/>
      <c r="BW26" s="717"/>
      <c r="BX26" s="717"/>
      <c r="BY26" s="717"/>
      <c r="BZ26" s="717"/>
      <c r="CA26" s="717"/>
      <c r="CB26" s="717"/>
      <c r="CC26" s="717"/>
      <c r="CD26" s="717"/>
      <c r="CE26" s="717"/>
      <c r="CF26" s="717"/>
      <c r="CG26" s="718"/>
      <c r="CH26" s="728"/>
      <c r="CI26" s="723"/>
      <c r="CJ26" s="723"/>
      <c r="CK26" s="723"/>
      <c r="CL26" s="729"/>
      <c r="CM26" s="728"/>
      <c r="CN26" s="723"/>
      <c r="CO26" s="723"/>
      <c r="CP26" s="723"/>
      <c r="CQ26" s="729"/>
      <c r="CR26" s="728"/>
      <c r="CS26" s="723"/>
      <c r="CT26" s="723"/>
      <c r="CU26" s="723"/>
      <c r="CV26" s="729"/>
      <c r="CW26" s="728"/>
      <c r="CX26" s="723"/>
      <c r="CY26" s="723"/>
      <c r="CZ26" s="723"/>
      <c r="DA26" s="729"/>
      <c r="DB26" s="728"/>
      <c r="DC26" s="723"/>
      <c r="DD26" s="723"/>
      <c r="DE26" s="723"/>
      <c r="DF26" s="729"/>
      <c r="DG26" s="728"/>
      <c r="DH26" s="723"/>
      <c r="DI26" s="723"/>
      <c r="DJ26" s="723"/>
      <c r="DK26" s="729"/>
      <c r="DL26" s="728"/>
      <c r="DM26" s="723"/>
      <c r="DN26" s="723"/>
      <c r="DO26" s="723"/>
      <c r="DP26" s="729"/>
      <c r="DQ26" s="728"/>
      <c r="DR26" s="723"/>
      <c r="DS26" s="723"/>
      <c r="DT26" s="723"/>
      <c r="DU26" s="729"/>
      <c r="DV26" s="716"/>
      <c r="DW26" s="717"/>
      <c r="DX26" s="717"/>
      <c r="DY26" s="717"/>
      <c r="DZ26" s="730"/>
      <c r="EA26" s="48"/>
    </row>
    <row r="27" spans="1:131" ht="26.25" customHeight="1" x14ac:dyDescent="0.15">
      <c r="A27" s="705"/>
      <c r="B27" s="706"/>
      <c r="C27" s="706"/>
      <c r="D27" s="706"/>
      <c r="E27" s="706"/>
      <c r="F27" s="706"/>
      <c r="G27" s="706"/>
      <c r="H27" s="706"/>
      <c r="I27" s="706"/>
      <c r="J27" s="706"/>
      <c r="K27" s="706"/>
      <c r="L27" s="706"/>
      <c r="M27" s="706"/>
      <c r="N27" s="706"/>
      <c r="O27" s="706"/>
      <c r="P27" s="707"/>
      <c r="Q27" s="699"/>
      <c r="R27" s="700"/>
      <c r="S27" s="700"/>
      <c r="T27" s="700"/>
      <c r="U27" s="709"/>
      <c r="V27" s="699"/>
      <c r="W27" s="700"/>
      <c r="X27" s="700"/>
      <c r="Y27" s="700"/>
      <c r="Z27" s="709"/>
      <c r="AA27" s="699"/>
      <c r="AB27" s="700"/>
      <c r="AC27" s="700"/>
      <c r="AD27" s="700"/>
      <c r="AE27" s="700"/>
      <c r="AF27" s="1004"/>
      <c r="AG27" s="1005"/>
      <c r="AH27" s="1005"/>
      <c r="AI27" s="1005"/>
      <c r="AJ27" s="1006"/>
      <c r="AK27" s="700"/>
      <c r="AL27" s="700"/>
      <c r="AM27" s="700"/>
      <c r="AN27" s="700"/>
      <c r="AO27" s="709"/>
      <c r="AP27" s="699"/>
      <c r="AQ27" s="700"/>
      <c r="AR27" s="700"/>
      <c r="AS27" s="700"/>
      <c r="AT27" s="709"/>
      <c r="AU27" s="699"/>
      <c r="AV27" s="700"/>
      <c r="AW27" s="700"/>
      <c r="AX27" s="700"/>
      <c r="AY27" s="709"/>
      <c r="AZ27" s="699"/>
      <c r="BA27" s="700"/>
      <c r="BB27" s="700"/>
      <c r="BC27" s="700"/>
      <c r="BD27" s="709"/>
      <c r="BE27" s="699"/>
      <c r="BF27" s="700"/>
      <c r="BG27" s="700"/>
      <c r="BH27" s="700"/>
      <c r="BI27" s="701"/>
      <c r="BJ27" s="56"/>
      <c r="BK27" s="56"/>
      <c r="BL27" s="56"/>
      <c r="BM27" s="56"/>
      <c r="BN27" s="56"/>
      <c r="BO27" s="55"/>
      <c r="BP27" s="55"/>
      <c r="BQ27" s="52">
        <v>21</v>
      </c>
      <c r="BR27" s="72"/>
      <c r="BS27" s="716"/>
      <c r="BT27" s="717"/>
      <c r="BU27" s="717"/>
      <c r="BV27" s="717"/>
      <c r="BW27" s="717"/>
      <c r="BX27" s="717"/>
      <c r="BY27" s="717"/>
      <c r="BZ27" s="717"/>
      <c r="CA27" s="717"/>
      <c r="CB27" s="717"/>
      <c r="CC27" s="717"/>
      <c r="CD27" s="717"/>
      <c r="CE27" s="717"/>
      <c r="CF27" s="717"/>
      <c r="CG27" s="718"/>
      <c r="CH27" s="728"/>
      <c r="CI27" s="723"/>
      <c r="CJ27" s="723"/>
      <c r="CK27" s="723"/>
      <c r="CL27" s="729"/>
      <c r="CM27" s="728"/>
      <c r="CN27" s="723"/>
      <c r="CO27" s="723"/>
      <c r="CP27" s="723"/>
      <c r="CQ27" s="729"/>
      <c r="CR27" s="728"/>
      <c r="CS27" s="723"/>
      <c r="CT27" s="723"/>
      <c r="CU27" s="723"/>
      <c r="CV27" s="729"/>
      <c r="CW27" s="728"/>
      <c r="CX27" s="723"/>
      <c r="CY27" s="723"/>
      <c r="CZ27" s="723"/>
      <c r="DA27" s="729"/>
      <c r="DB27" s="728"/>
      <c r="DC27" s="723"/>
      <c r="DD27" s="723"/>
      <c r="DE27" s="723"/>
      <c r="DF27" s="729"/>
      <c r="DG27" s="728"/>
      <c r="DH27" s="723"/>
      <c r="DI27" s="723"/>
      <c r="DJ27" s="723"/>
      <c r="DK27" s="729"/>
      <c r="DL27" s="728"/>
      <c r="DM27" s="723"/>
      <c r="DN27" s="723"/>
      <c r="DO27" s="723"/>
      <c r="DP27" s="729"/>
      <c r="DQ27" s="728"/>
      <c r="DR27" s="723"/>
      <c r="DS27" s="723"/>
      <c r="DT27" s="723"/>
      <c r="DU27" s="729"/>
      <c r="DV27" s="716"/>
      <c r="DW27" s="717"/>
      <c r="DX27" s="717"/>
      <c r="DY27" s="717"/>
      <c r="DZ27" s="730"/>
      <c r="EA27" s="48"/>
    </row>
    <row r="28" spans="1:131" ht="26.25" customHeight="1" x14ac:dyDescent="0.15">
      <c r="A28" s="54">
        <v>1</v>
      </c>
      <c r="B28" s="680" t="s">
        <v>454</v>
      </c>
      <c r="C28" s="681"/>
      <c r="D28" s="681"/>
      <c r="E28" s="681"/>
      <c r="F28" s="681"/>
      <c r="G28" s="681"/>
      <c r="H28" s="681"/>
      <c r="I28" s="681"/>
      <c r="J28" s="681"/>
      <c r="K28" s="681"/>
      <c r="L28" s="681"/>
      <c r="M28" s="681"/>
      <c r="N28" s="681"/>
      <c r="O28" s="681"/>
      <c r="P28" s="682"/>
      <c r="Q28" s="755">
        <v>670</v>
      </c>
      <c r="R28" s="756"/>
      <c r="S28" s="756"/>
      <c r="T28" s="756"/>
      <c r="U28" s="756"/>
      <c r="V28" s="756">
        <v>600</v>
      </c>
      <c r="W28" s="756"/>
      <c r="X28" s="756"/>
      <c r="Y28" s="756"/>
      <c r="Z28" s="756"/>
      <c r="AA28" s="756">
        <v>70</v>
      </c>
      <c r="AB28" s="756"/>
      <c r="AC28" s="756"/>
      <c r="AD28" s="756"/>
      <c r="AE28" s="757"/>
      <c r="AF28" s="758">
        <v>70</v>
      </c>
      <c r="AG28" s="756"/>
      <c r="AH28" s="756"/>
      <c r="AI28" s="756"/>
      <c r="AJ28" s="759"/>
      <c r="AK28" s="760">
        <v>27</v>
      </c>
      <c r="AL28" s="756"/>
      <c r="AM28" s="756"/>
      <c r="AN28" s="756"/>
      <c r="AO28" s="756"/>
      <c r="AP28" s="756" t="s">
        <v>197</v>
      </c>
      <c r="AQ28" s="756"/>
      <c r="AR28" s="756"/>
      <c r="AS28" s="756"/>
      <c r="AT28" s="756"/>
      <c r="AU28" s="756" t="s">
        <v>197</v>
      </c>
      <c r="AV28" s="756"/>
      <c r="AW28" s="756"/>
      <c r="AX28" s="756"/>
      <c r="AY28" s="756"/>
      <c r="AZ28" s="761" t="s">
        <v>197</v>
      </c>
      <c r="BA28" s="761"/>
      <c r="BB28" s="761"/>
      <c r="BC28" s="761"/>
      <c r="BD28" s="761"/>
      <c r="BE28" s="762"/>
      <c r="BF28" s="762"/>
      <c r="BG28" s="762"/>
      <c r="BH28" s="762"/>
      <c r="BI28" s="763"/>
      <c r="BJ28" s="56"/>
      <c r="BK28" s="56"/>
      <c r="BL28" s="56"/>
      <c r="BM28" s="56"/>
      <c r="BN28" s="56"/>
      <c r="BO28" s="55"/>
      <c r="BP28" s="55"/>
      <c r="BQ28" s="52">
        <v>22</v>
      </c>
      <c r="BR28" s="72"/>
      <c r="BS28" s="716"/>
      <c r="BT28" s="717"/>
      <c r="BU28" s="717"/>
      <c r="BV28" s="717"/>
      <c r="BW28" s="717"/>
      <c r="BX28" s="717"/>
      <c r="BY28" s="717"/>
      <c r="BZ28" s="717"/>
      <c r="CA28" s="717"/>
      <c r="CB28" s="717"/>
      <c r="CC28" s="717"/>
      <c r="CD28" s="717"/>
      <c r="CE28" s="717"/>
      <c r="CF28" s="717"/>
      <c r="CG28" s="718"/>
      <c r="CH28" s="728"/>
      <c r="CI28" s="723"/>
      <c r="CJ28" s="723"/>
      <c r="CK28" s="723"/>
      <c r="CL28" s="729"/>
      <c r="CM28" s="728"/>
      <c r="CN28" s="723"/>
      <c r="CO28" s="723"/>
      <c r="CP28" s="723"/>
      <c r="CQ28" s="729"/>
      <c r="CR28" s="728"/>
      <c r="CS28" s="723"/>
      <c r="CT28" s="723"/>
      <c r="CU28" s="723"/>
      <c r="CV28" s="729"/>
      <c r="CW28" s="728"/>
      <c r="CX28" s="723"/>
      <c r="CY28" s="723"/>
      <c r="CZ28" s="723"/>
      <c r="DA28" s="729"/>
      <c r="DB28" s="728"/>
      <c r="DC28" s="723"/>
      <c r="DD28" s="723"/>
      <c r="DE28" s="723"/>
      <c r="DF28" s="729"/>
      <c r="DG28" s="728"/>
      <c r="DH28" s="723"/>
      <c r="DI28" s="723"/>
      <c r="DJ28" s="723"/>
      <c r="DK28" s="729"/>
      <c r="DL28" s="728"/>
      <c r="DM28" s="723"/>
      <c r="DN28" s="723"/>
      <c r="DO28" s="723"/>
      <c r="DP28" s="729"/>
      <c r="DQ28" s="728"/>
      <c r="DR28" s="723"/>
      <c r="DS28" s="723"/>
      <c r="DT28" s="723"/>
      <c r="DU28" s="729"/>
      <c r="DV28" s="716"/>
      <c r="DW28" s="717"/>
      <c r="DX28" s="717"/>
      <c r="DY28" s="717"/>
      <c r="DZ28" s="730"/>
      <c r="EA28" s="48"/>
    </row>
    <row r="29" spans="1:131" ht="26.25" customHeight="1" x14ac:dyDescent="0.15">
      <c r="A29" s="54">
        <v>2</v>
      </c>
      <c r="B29" s="716" t="s">
        <v>455</v>
      </c>
      <c r="C29" s="717"/>
      <c r="D29" s="717"/>
      <c r="E29" s="717"/>
      <c r="F29" s="717"/>
      <c r="G29" s="717"/>
      <c r="H29" s="717"/>
      <c r="I29" s="717"/>
      <c r="J29" s="717"/>
      <c r="K29" s="717"/>
      <c r="L29" s="717"/>
      <c r="M29" s="717"/>
      <c r="N29" s="717"/>
      <c r="O29" s="717"/>
      <c r="P29" s="718"/>
      <c r="Q29" s="719">
        <v>1026</v>
      </c>
      <c r="R29" s="720"/>
      <c r="S29" s="720"/>
      <c r="T29" s="720"/>
      <c r="U29" s="720"/>
      <c r="V29" s="720">
        <v>963</v>
      </c>
      <c r="W29" s="720"/>
      <c r="X29" s="720"/>
      <c r="Y29" s="720"/>
      <c r="Z29" s="720"/>
      <c r="AA29" s="720">
        <v>63</v>
      </c>
      <c r="AB29" s="720"/>
      <c r="AC29" s="720"/>
      <c r="AD29" s="720"/>
      <c r="AE29" s="721"/>
      <c r="AF29" s="722">
        <v>63</v>
      </c>
      <c r="AG29" s="723"/>
      <c r="AH29" s="723"/>
      <c r="AI29" s="723"/>
      <c r="AJ29" s="724"/>
      <c r="AK29" s="725">
        <v>146</v>
      </c>
      <c r="AL29" s="720"/>
      <c r="AM29" s="720"/>
      <c r="AN29" s="720"/>
      <c r="AO29" s="720"/>
      <c r="AP29" s="720" t="s">
        <v>197</v>
      </c>
      <c r="AQ29" s="720"/>
      <c r="AR29" s="720"/>
      <c r="AS29" s="720"/>
      <c r="AT29" s="720"/>
      <c r="AU29" s="720" t="s">
        <v>197</v>
      </c>
      <c r="AV29" s="720"/>
      <c r="AW29" s="720"/>
      <c r="AX29" s="720"/>
      <c r="AY29" s="720"/>
      <c r="AZ29" s="764" t="s">
        <v>197</v>
      </c>
      <c r="BA29" s="764"/>
      <c r="BB29" s="764"/>
      <c r="BC29" s="764"/>
      <c r="BD29" s="764"/>
      <c r="BE29" s="726"/>
      <c r="BF29" s="726"/>
      <c r="BG29" s="726"/>
      <c r="BH29" s="726"/>
      <c r="BI29" s="727"/>
      <c r="BJ29" s="56"/>
      <c r="BK29" s="56"/>
      <c r="BL29" s="56"/>
      <c r="BM29" s="56"/>
      <c r="BN29" s="56"/>
      <c r="BO29" s="55"/>
      <c r="BP29" s="55"/>
      <c r="BQ29" s="52">
        <v>23</v>
      </c>
      <c r="BR29" s="72"/>
      <c r="BS29" s="716"/>
      <c r="BT29" s="717"/>
      <c r="BU29" s="717"/>
      <c r="BV29" s="717"/>
      <c r="BW29" s="717"/>
      <c r="BX29" s="717"/>
      <c r="BY29" s="717"/>
      <c r="BZ29" s="717"/>
      <c r="CA29" s="717"/>
      <c r="CB29" s="717"/>
      <c r="CC29" s="717"/>
      <c r="CD29" s="717"/>
      <c r="CE29" s="717"/>
      <c r="CF29" s="717"/>
      <c r="CG29" s="718"/>
      <c r="CH29" s="728"/>
      <c r="CI29" s="723"/>
      <c r="CJ29" s="723"/>
      <c r="CK29" s="723"/>
      <c r="CL29" s="729"/>
      <c r="CM29" s="728"/>
      <c r="CN29" s="723"/>
      <c r="CO29" s="723"/>
      <c r="CP29" s="723"/>
      <c r="CQ29" s="729"/>
      <c r="CR29" s="728"/>
      <c r="CS29" s="723"/>
      <c r="CT29" s="723"/>
      <c r="CU29" s="723"/>
      <c r="CV29" s="729"/>
      <c r="CW29" s="728"/>
      <c r="CX29" s="723"/>
      <c r="CY29" s="723"/>
      <c r="CZ29" s="723"/>
      <c r="DA29" s="729"/>
      <c r="DB29" s="728"/>
      <c r="DC29" s="723"/>
      <c r="DD29" s="723"/>
      <c r="DE29" s="723"/>
      <c r="DF29" s="729"/>
      <c r="DG29" s="728"/>
      <c r="DH29" s="723"/>
      <c r="DI29" s="723"/>
      <c r="DJ29" s="723"/>
      <c r="DK29" s="729"/>
      <c r="DL29" s="728"/>
      <c r="DM29" s="723"/>
      <c r="DN29" s="723"/>
      <c r="DO29" s="723"/>
      <c r="DP29" s="729"/>
      <c r="DQ29" s="728"/>
      <c r="DR29" s="723"/>
      <c r="DS29" s="723"/>
      <c r="DT29" s="723"/>
      <c r="DU29" s="729"/>
      <c r="DV29" s="716"/>
      <c r="DW29" s="717"/>
      <c r="DX29" s="717"/>
      <c r="DY29" s="717"/>
      <c r="DZ29" s="730"/>
      <c r="EA29" s="48"/>
    </row>
    <row r="30" spans="1:131" ht="26.25" customHeight="1" x14ac:dyDescent="0.15">
      <c r="A30" s="54">
        <v>3</v>
      </c>
      <c r="B30" s="716" t="s">
        <v>129</v>
      </c>
      <c r="C30" s="717"/>
      <c r="D30" s="717"/>
      <c r="E30" s="717"/>
      <c r="F30" s="717"/>
      <c r="G30" s="717"/>
      <c r="H30" s="717"/>
      <c r="I30" s="717"/>
      <c r="J30" s="717"/>
      <c r="K30" s="717"/>
      <c r="L30" s="717"/>
      <c r="M30" s="717"/>
      <c r="N30" s="717"/>
      <c r="O30" s="717"/>
      <c r="P30" s="718"/>
      <c r="Q30" s="719">
        <v>122</v>
      </c>
      <c r="R30" s="720"/>
      <c r="S30" s="720"/>
      <c r="T30" s="720"/>
      <c r="U30" s="720"/>
      <c r="V30" s="720">
        <v>122</v>
      </c>
      <c r="W30" s="720"/>
      <c r="X30" s="720"/>
      <c r="Y30" s="720"/>
      <c r="Z30" s="720"/>
      <c r="AA30" s="720">
        <v>0</v>
      </c>
      <c r="AB30" s="720"/>
      <c r="AC30" s="720"/>
      <c r="AD30" s="720"/>
      <c r="AE30" s="721"/>
      <c r="AF30" s="722">
        <v>0</v>
      </c>
      <c r="AG30" s="723"/>
      <c r="AH30" s="723"/>
      <c r="AI30" s="723"/>
      <c r="AJ30" s="724"/>
      <c r="AK30" s="725">
        <v>33</v>
      </c>
      <c r="AL30" s="720"/>
      <c r="AM30" s="720"/>
      <c r="AN30" s="720"/>
      <c r="AO30" s="720"/>
      <c r="AP30" s="720" t="s">
        <v>197</v>
      </c>
      <c r="AQ30" s="720"/>
      <c r="AR30" s="720"/>
      <c r="AS30" s="720"/>
      <c r="AT30" s="720"/>
      <c r="AU30" s="720" t="s">
        <v>197</v>
      </c>
      <c r="AV30" s="720"/>
      <c r="AW30" s="720"/>
      <c r="AX30" s="720"/>
      <c r="AY30" s="720"/>
      <c r="AZ30" s="764" t="s">
        <v>197</v>
      </c>
      <c r="BA30" s="764"/>
      <c r="BB30" s="764"/>
      <c r="BC30" s="764"/>
      <c r="BD30" s="764"/>
      <c r="BE30" s="726"/>
      <c r="BF30" s="726"/>
      <c r="BG30" s="726"/>
      <c r="BH30" s="726"/>
      <c r="BI30" s="727"/>
      <c r="BJ30" s="56"/>
      <c r="BK30" s="56"/>
      <c r="BL30" s="56"/>
      <c r="BM30" s="56"/>
      <c r="BN30" s="56"/>
      <c r="BO30" s="55"/>
      <c r="BP30" s="55"/>
      <c r="BQ30" s="52">
        <v>24</v>
      </c>
      <c r="BR30" s="72"/>
      <c r="BS30" s="716"/>
      <c r="BT30" s="717"/>
      <c r="BU30" s="717"/>
      <c r="BV30" s="717"/>
      <c r="BW30" s="717"/>
      <c r="BX30" s="717"/>
      <c r="BY30" s="717"/>
      <c r="BZ30" s="717"/>
      <c r="CA30" s="717"/>
      <c r="CB30" s="717"/>
      <c r="CC30" s="717"/>
      <c r="CD30" s="717"/>
      <c r="CE30" s="717"/>
      <c r="CF30" s="717"/>
      <c r="CG30" s="718"/>
      <c r="CH30" s="728"/>
      <c r="CI30" s="723"/>
      <c r="CJ30" s="723"/>
      <c r="CK30" s="723"/>
      <c r="CL30" s="729"/>
      <c r="CM30" s="728"/>
      <c r="CN30" s="723"/>
      <c r="CO30" s="723"/>
      <c r="CP30" s="723"/>
      <c r="CQ30" s="729"/>
      <c r="CR30" s="728"/>
      <c r="CS30" s="723"/>
      <c r="CT30" s="723"/>
      <c r="CU30" s="723"/>
      <c r="CV30" s="729"/>
      <c r="CW30" s="728"/>
      <c r="CX30" s="723"/>
      <c r="CY30" s="723"/>
      <c r="CZ30" s="723"/>
      <c r="DA30" s="729"/>
      <c r="DB30" s="728"/>
      <c r="DC30" s="723"/>
      <c r="DD30" s="723"/>
      <c r="DE30" s="723"/>
      <c r="DF30" s="729"/>
      <c r="DG30" s="728"/>
      <c r="DH30" s="723"/>
      <c r="DI30" s="723"/>
      <c r="DJ30" s="723"/>
      <c r="DK30" s="729"/>
      <c r="DL30" s="728"/>
      <c r="DM30" s="723"/>
      <c r="DN30" s="723"/>
      <c r="DO30" s="723"/>
      <c r="DP30" s="729"/>
      <c r="DQ30" s="728"/>
      <c r="DR30" s="723"/>
      <c r="DS30" s="723"/>
      <c r="DT30" s="723"/>
      <c r="DU30" s="729"/>
      <c r="DV30" s="716"/>
      <c r="DW30" s="717"/>
      <c r="DX30" s="717"/>
      <c r="DY30" s="717"/>
      <c r="DZ30" s="730"/>
      <c r="EA30" s="48"/>
    </row>
    <row r="31" spans="1:131" ht="26.25" customHeight="1" x14ac:dyDescent="0.15">
      <c r="A31" s="54">
        <v>4</v>
      </c>
      <c r="B31" s="716" t="s">
        <v>456</v>
      </c>
      <c r="C31" s="717"/>
      <c r="D31" s="717"/>
      <c r="E31" s="717"/>
      <c r="F31" s="717"/>
      <c r="G31" s="717"/>
      <c r="H31" s="717"/>
      <c r="I31" s="717"/>
      <c r="J31" s="717"/>
      <c r="K31" s="717"/>
      <c r="L31" s="717"/>
      <c r="M31" s="717"/>
      <c r="N31" s="717"/>
      <c r="O31" s="717"/>
      <c r="P31" s="718"/>
      <c r="Q31" s="719">
        <v>748</v>
      </c>
      <c r="R31" s="720"/>
      <c r="S31" s="720"/>
      <c r="T31" s="720"/>
      <c r="U31" s="720"/>
      <c r="V31" s="720">
        <v>848</v>
      </c>
      <c r="W31" s="720"/>
      <c r="X31" s="720"/>
      <c r="Y31" s="720"/>
      <c r="Z31" s="720"/>
      <c r="AA31" s="720">
        <v>-63</v>
      </c>
      <c r="AB31" s="720"/>
      <c r="AC31" s="720"/>
      <c r="AD31" s="720"/>
      <c r="AE31" s="721"/>
      <c r="AF31" s="722">
        <v>1011</v>
      </c>
      <c r="AG31" s="723"/>
      <c r="AH31" s="723"/>
      <c r="AI31" s="723"/>
      <c r="AJ31" s="724"/>
      <c r="AK31" s="725">
        <v>155</v>
      </c>
      <c r="AL31" s="720"/>
      <c r="AM31" s="720"/>
      <c r="AN31" s="720"/>
      <c r="AO31" s="720"/>
      <c r="AP31" s="720">
        <v>1521</v>
      </c>
      <c r="AQ31" s="720"/>
      <c r="AR31" s="720"/>
      <c r="AS31" s="720"/>
      <c r="AT31" s="720"/>
      <c r="AU31" s="720">
        <v>1186</v>
      </c>
      <c r="AV31" s="720"/>
      <c r="AW31" s="720"/>
      <c r="AX31" s="720"/>
      <c r="AY31" s="720"/>
      <c r="AZ31" s="764" t="s">
        <v>197</v>
      </c>
      <c r="BA31" s="764"/>
      <c r="BB31" s="764"/>
      <c r="BC31" s="764"/>
      <c r="BD31" s="764"/>
      <c r="BE31" s="726" t="s">
        <v>457</v>
      </c>
      <c r="BF31" s="726"/>
      <c r="BG31" s="726"/>
      <c r="BH31" s="726"/>
      <c r="BI31" s="727"/>
      <c r="BJ31" s="56"/>
      <c r="BK31" s="56"/>
      <c r="BL31" s="56"/>
      <c r="BM31" s="56"/>
      <c r="BN31" s="56"/>
      <c r="BO31" s="55"/>
      <c r="BP31" s="55"/>
      <c r="BQ31" s="52">
        <v>25</v>
      </c>
      <c r="BR31" s="72"/>
      <c r="BS31" s="716"/>
      <c r="BT31" s="717"/>
      <c r="BU31" s="717"/>
      <c r="BV31" s="717"/>
      <c r="BW31" s="717"/>
      <c r="BX31" s="717"/>
      <c r="BY31" s="717"/>
      <c r="BZ31" s="717"/>
      <c r="CA31" s="717"/>
      <c r="CB31" s="717"/>
      <c r="CC31" s="717"/>
      <c r="CD31" s="717"/>
      <c r="CE31" s="717"/>
      <c r="CF31" s="717"/>
      <c r="CG31" s="718"/>
      <c r="CH31" s="728"/>
      <c r="CI31" s="723"/>
      <c r="CJ31" s="723"/>
      <c r="CK31" s="723"/>
      <c r="CL31" s="729"/>
      <c r="CM31" s="728"/>
      <c r="CN31" s="723"/>
      <c r="CO31" s="723"/>
      <c r="CP31" s="723"/>
      <c r="CQ31" s="729"/>
      <c r="CR31" s="728"/>
      <c r="CS31" s="723"/>
      <c r="CT31" s="723"/>
      <c r="CU31" s="723"/>
      <c r="CV31" s="729"/>
      <c r="CW31" s="728"/>
      <c r="CX31" s="723"/>
      <c r="CY31" s="723"/>
      <c r="CZ31" s="723"/>
      <c r="DA31" s="729"/>
      <c r="DB31" s="728"/>
      <c r="DC31" s="723"/>
      <c r="DD31" s="723"/>
      <c r="DE31" s="723"/>
      <c r="DF31" s="729"/>
      <c r="DG31" s="728"/>
      <c r="DH31" s="723"/>
      <c r="DI31" s="723"/>
      <c r="DJ31" s="723"/>
      <c r="DK31" s="729"/>
      <c r="DL31" s="728"/>
      <c r="DM31" s="723"/>
      <c r="DN31" s="723"/>
      <c r="DO31" s="723"/>
      <c r="DP31" s="729"/>
      <c r="DQ31" s="728"/>
      <c r="DR31" s="723"/>
      <c r="DS31" s="723"/>
      <c r="DT31" s="723"/>
      <c r="DU31" s="729"/>
      <c r="DV31" s="716"/>
      <c r="DW31" s="717"/>
      <c r="DX31" s="717"/>
      <c r="DY31" s="717"/>
      <c r="DZ31" s="730"/>
      <c r="EA31" s="48"/>
    </row>
    <row r="32" spans="1:131" ht="26.25" customHeight="1" x14ac:dyDescent="0.15">
      <c r="A32" s="54">
        <v>5</v>
      </c>
      <c r="B32" s="716" t="s">
        <v>458</v>
      </c>
      <c r="C32" s="717"/>
      <c r="D32" s="717"/>
      <c r="E32" s="717"/>
      <c r="F32" s="717"/>
      <c r="G32" s="717"/>
      <c r="H32" s="717"/>
      <c r="I32" s="717"/>
      <c r="J32" s="717"/>
      <c r="K32" s="717"/>
      <c r="L32" s="717"/>
      <c r="M32" s="717"/>
      <c r="N32" s="717"/>
      <c r="O32" s="717"/>
      <c r="P32" s="718"/>
      <c r="Q32" s="719">
        <v>147</v>
      </c>
      <c r="R32" s="720"/>
      <c r="S32" s="720"/>
      <c r="T32" s="720"/>
      <c r="U32" s="720"/>
      <c r="V32" s="720">
        <v>146</v>
      </c>
      <c r="W32" s="720"/>
      <c r="X32" s="720"/>
      <c r="Y32" s="720"/>
      <c r="Z32" s="720"/>
      <c r="AA32" s="720">
        <v>1</v>
      </c>
      <c r="AB32" s="720"/>
      <c r="AC32" s="720"/>
      <c r="AD32" s="720"/>
      <c r="AE32" s="721"/>
      <c r="AF32" s="722">
        <v>9</v>
      </c>
      <c r="AG32" s="723"/>
      <c r="AH32" s="723"/>
      <c r="AI32" s="723"/>
      <c r="AJ32" s="724"/>
      <c r="AK32" s="725">
        <v>41</v>
      </c>
      <c r="AL32" s="720"/>
      <c r="AM32" s="720"/>
      <c r="AN32" s="720"/>
      <c r="AO32" s="720"/>
      <c r="AP32" s="720">
        <v>561</v>
      </c>
      <c r="AQ32" s="720"/>
      <c r="AR32" s="720"/>
      <c r="AS32" s="720"/>
      <c r="AT32" s="720"/>
      <c r="AU32" s="720">
        <v>437</v>
      </c>
      <c r="AV32" s="720"/>
      <c r="AW32" s="720"/>
      <c r="AX32" s="720"/>
      <c r="AY32" s="720"/>
      <c r="AZ32" s="764" t="s">
        <v>197</v>
      </c>
      <c r="BA32" s="764"/>
      <c r="BB32" s="764"/>
      <c r="BC32" s="764"/>
      <c r="BD32" s="764"/>
      <c r="BE32" s="726" t="s">
        <v>457</v>
      </c>
      <c r="BF32" s="726"/>
      <c r="BG32" s="726"/>
      <c r="BH32" s="726"/>
      <c r="BI32" s="727"/>
      <c r="BJ32" s="56"/>
      <c r="BK32" s="56"/>
      <c r="BL32" s="56"/>
      <c r="BM32" s="56"/>
      <c r="BN32" s="56"/>
      <c r="BO32" s="55"/>
      <c r="BP32" s="55"/>
      <c r="BQ32" s="52">
        <v>26</v>
      </c>
      <c r="BR32" s="72"/>
      <c r="BS32" s="716"/>
      <c r="BT32" s="717"/>
      <c r="BU32" s="717"/>
      <c r="BV32" s="717"/>
      <c r="BW32" s="717"/>
      <c r="BX32" s="717"/>
      <c r="BY32" s="717"/>
      <c r="BZ32" s="717"/>
      <c r="CA32" s="717"/>
      <c r="CB32" s="717"/>
      <c r="CC32" s="717"/>
      <c r="CD32" s="717"/>
      <c r="CE32" s="717"/>
      <c r="CF32" s="717"/>
      <c r="CG32" s="718"/>
      <c r="CH32" s="728"/>
      <c r="CI32" s="723"/>
      <c r="CJ32" s="723"/>
      <c r="CK32" s="723"/>
      <c r="CL32" s="729"/>
      <c r="CM32" s="728"/>
      <c r="CN32" s="723"/>
      <c r="CO32" s="723"/>
      <c r="CP32" s="723"/>
      <c r="CQ32" s="729"/>
      <c r="CR32" s="728"/>
      <c r="CS32" s="723"/>
      <c r="CT32" s="723"/>
      <c r="CU32" s="723"/>
      <c r="CV32" s="729"/>
      <c r="CW32" s="728"/>
      <c r="CX32" s="723"/>
      <c r="CY32" s="723"/>
      <c r="CZ32" s="723"/>
      <c r="DA32" s="729"/>
      <c r="DB32" s="728"/>
      <c r="DC32" s="723"/>
      <c r="DD32" s="723"/>
      <c r="DE32" s="723"/>
      <c r="DF32" s="729"/>
      <c r="DG32" s="728"/>
      <c r="DH32" s="723"/>
      <c r="DI32" s="723"/>
      <c r="DJ32" s="723"/>
      <c r="DK32" s="729"/>
      <c r="DL32" s="728"/>
      <c r="DM32" s="723"/>
      <c r="DN32" s="723"/>
      <c r="DO32" s="723"/>
      <c r="DP32" s="729"/>
      <c r="DQ32" s="728"/>
      <c r="DR32" s="723"/>
      <c r="DS32" s="723"/>
      <c r="DT32" s="723"/>
      <c r="DU32" s="729"/>
      <c r="DV32" s="716"/>
      <c r="DW32" s="717"/>
      <c r="DX32" s="717"/>
      <c r="DY32" s="717"/>
      <c r="DZ32" s="730"/>
      <c r="EA32" s="48"/>
    </row>
    <row r="33" spans="1:131" ht="26.25" customHeight="1" x14ac:dyDescent="0.15">
      <c r="A33" s="54">
        <v>6</v>
      </c>
      <c r="B33" s="716" t="s">
        <v>459</v>
      </c>
      <c r="C33" s="717"/>
      <c r="D33" s="717"/>
      <c r="E33" s="717"/>
      <c r="F33" s="717"/>
      <c r="G33" s="717"/>
      <c r="H33" s="717"/>
      <c r="I33" s="717"/>
      <c r="J33" s="717"/>
      <c r="K33" s="717"/>
      <c r="L33" s="717"/>
      <c r="M33" s="717"/>
      <c r="N33" s="717"/>
      <c r="O33" s="717"/>
      <c r="P33" s="718"/>
      <c r="Q33" s="719">
        <v>54</v>
      </c>
      <c r="R33" s="720"/>
      <c r="S33" s="720"/>
      <c r="T33" s="720"/>
      <c r="U33" s="720"/>
      <c r="V33" s="720">
        <v>54</v>
      </c>
      <c r="W33" s="720"/>
      <c r="X33" s="720"/>
      <c r="Y33" s="720"/>
      <c r="Z33" s="720"/>
      <c r="AA33" s="720">
        <v>0</v>
      </c>
      <c r="AB33" s="720"/>
      <c r="AC33" s="720"/>
      <c r="AD33" s="720"/>
      <c r="AE33" s="721"/>
      <c r="AF33" s="722">
        <v>0</v>
      </c>
      <c r="AG33" s="723"/>
      <c r="AH33" s="723"/>
      <c r="AI33" s="723"/>
      <c r="AJ33" s="724"/>
      <c r="AK33" s="725">
        <v>30</v>
      </c>
      <c r="AL33" s="720"/>
      <c r="AM33" s="720"/>
      <c r="AN33" s="720"/>
      <c r="AO33" s="720"/>
      <c r="AP33" s="720">
        <v>59</v>
      </c>
      <c r="AQ33" s="720"/>
      <c r="AR33" s="720"/>
      <c r="AS33" s="720"/>
      <c r="AT33" s="720"/>
      <c r="AU33" s="720">
        <v>59</v>
      </c>
      <c r="AV33" s="720"/>
      <c r="AW33" s="720"/>
      <c r="AX33" s="720"/>
      <c r="AY33" s="720"/>
      <c r="AZ33" s="764" t="s">
        <v>197</v>
      </c>
      <c r="BA33" s="764"/>
      <c r="BB33" s="764"/>
      <c r="BC33" s="764"/>
      <c r="BD33" s="764"/>
      <c r="BE33" s="726" t="s">
        <v>457</v>
      </c>
      <c r="BF33" s="726"/>
      <c r="BG33" s="726"/>
      <c r="BH33" s="726"/>
      <c r="BI33" s="727"/>
      <c r="BJ33" s="56"/>
      <c r="BK33" s="56"/>
      <c r="BL33" s="56"/>
      <c r="BM33" s="56"/>
      <c r="BN33" s="56"/>
      <c r="BO33" s="55"/>
      <c r="BP33" s="55"/>
      <c r="BQ33" s="52">
        <v>27</v>
      </c>
      <c r="BR33" s="72"/>
      <c r="BS33" s="716"/>
      <c r="BT33" s="717"/>
      <c r="BU33" s="717"/>
      <c r="BV33" s="717"/>
      <c r="BW33" s="717"/>
      <c r="BX33" s="717"/>
      <c r="BY33" s="717"/>
      <c r="BZ33" s="717"/>
      <c r="CA33" s="717"/>
      <c r="CB33" s="717"/>
      <c r="CC33" s="717"/>
      <c r="CD33" s="717"/>
      <c r="CE33" s="717"/>
      <c r="CF33" s="717"/>
      <c r="CG33" s="718"/>
      <c r="CH33" s="728"/>
      <c r="CI33" s="723"/>
      <c r="CJ33" s="723"/>
      <c r="CK33" s="723"/>
      <c r="CL33" s="729"/>
      <c r="CM33" s="728"/>
      <c r="CN33" s="723"/>
      <c r="CO33" s="723"/>
      <c r="CP33" s="723"/>
      <c r="CQ33" s="729"/>
      <c r="CR33" s="728"/>
      <c r="CS33" s="723"/>
      <c r="CT33" s="723"/>
      <c r="CU33" s="723"/>
      <c r="CV33" s="729"/>
      <c r="CW33" s="728"/>
      <c r="CX33" s="723"/>
      <c r="CY33" s="723"/>
      <c r="CZ33" s="723"/>
      <c r="DA33" s="729"/>
      <c r="DB33" s="728"/>
      <c r="DC33" s="723"/>
      <c r="DD33" s="723"/>
      <c r="DE33" s="723"/>
      <c r="DF33" s="729"/>
      <c r="DG33" s="728"/>
      <c r="DH33" s="723"/>
      <c r="DI33" s="723"/>
      <c r="DJ33" s="723"/>
      <c r="DK33" s="729"/>
      <c r="DL33" s="728"/>
      <c r="DM33" s="723"/>
      <c r="DN33" s="723"/>
      <c r="DO33" s="723"/>
      <c r="DP33" s="729"/>
      <c r="DQ33" s="728"/>
      <c r="DR33" s="723"/>
      <c r="DS33" s="723"/>
      <c r="DT33" s="723"/>
      <c r="DU33" s="729"/>
      <c r="DV33" s="716"/>
      <c r="DW33" s="717"/>
      <c r="DX33" s="717"/>
      <c r="DY33" s="717"/>
      <c r="DZ33" s="730"/>
      <c r="EA33" s="48"/>
    </row>
    <row r="34" spans="1:131" ht="26.25" customHeight="1" x14ac:dyDescent="0.15">
      <c r="A34" s="54">
        <v>7</v>
      </c>
      <c r="B34" s="716"/>
      <c r="C34" s="717"/>
      <c r="D34" s="717"/>
      <c r="E34" s="717"/>
      <c r="F34" s="717"/>
      <c r="G34" s="717"/>
      <c r="H34" s="717"/>
      <c r="I34" s="717"/>
      <c r="J34" s="717"/>
      <c r="K34" s="717"/>
      <c r="L34" s="717"/>
      <c r="M34" s="717"/>
      <c r="N34" s="717"/>
      <c r="O34" s="717"/>
      <c r="P34" s="718"/>
      <c r="Q34" s="719"/>
      <c r="R34" s="720"/>
      <c r="S34" s="720"/>
      <c r="T34" s="720"/>
      <c r="U34" s="720"/>
      <c r="V34" s="720"/>
      <c r="W34" s="720"/>
      <c r="X34" s="720"/>
      <c r="Y34" s="720"/>
      <c r="Z34" s="720"/>
      <c r="AA34" s="720"/>
      <c r="AB34" s="720"/>
      <c r="AC34" s="720"/>
      <c r="AD34" s="720"/>
      <c r="AE34" s="721"/>
      <c r="AF34" s="722"/>
      <c r="AG34" s="723"/>
      <c r="AH34" s="723"/>
      <c r="AI34" s="723"/>
      <c r="AJ34" s="724"/>
      <c r="AK34" s="725"/>
      <c r="AL34" s="720"/>
      <c r="AM34" s="720"/>
      <c r="AN34" s="720"/>
      <c r="AO34" s="720"/>
      <c r="AP34" s="720"/>
      <c r="AQ34" s="720"/>
      <c r="AR34" s="720"/>
      <c r="AS34" s="720"/>
      <c r="AT34" s="720"/>
      <c r="AU34" s="720"/>
      <c r="AV34" s="720"/>
      <c r="AW34" s="720"/>
      <c r="AX34" s="720"/>
      <c r="AY34" s="720"/>
      <c r="AZ34" s="764"/>
      <c r="BA34" s="764"/>
      <c r="BB34" s="764"/>
      <c r="BC34" s="764"/>
      <c r="BD34" s="764"/>
      <c r="BE34" s="726"/>
      <c r="BF34" s="726"/>
      <c r="BG34" s="726"/>
      <c r="BH34" s="726"/>
      <c r="BI34" s="727"/>
      <c r="BJ34" s="56"/>
      <c r="BK34" s="56"/>
      <c r="BL34" s="56"/>
      <c r="BM34" s="56"/>
      <c r="BN34" s="56"/>
      <c r="BO34" s="55"/>
      <c r="BP34" s="55"/>
      <c r="BQ34" s="52">
        <v>28</v>
      </c>
      <c r="BR34" s="72"/>
      <c r="BS34" s="716"/>
      <c r="BT34" s="717"/>
      <c r="BU34" s="717"/>
      <c r="BV34" s="717"/>
      <c r="BW34" s="717"/>
      <c r="BX34" s="717"/>
      <c r="BY34" s="717"/>
      <c r="BZ34" s="717"/>
      <c r="CA34" s="717"/>
      <c r="CB34" s="717"/>
      <c r="CC34" s="717"/>
      <c r="CD34" s="717"/>
      <c r="CE34" s="717"/>
      <c r="CF34" s="717"/>
      <c r="CG34" s="718"/>
      <c r="CH34" s="728"/>
      <c r="CI34" s="723"/>
      <c r="CJ34" s="723"/>
      <c r="CK34" s="723"/>
      <c r="CL34" s="729"/>
      <c r="CM34" s="728"/>
      <c r="CN34" s="723"/>
      <c r="CO34" s="723"/>
      <c r="CP34" s="723"/>
      <c r="CQ34" s="729"/>
      <c r="CR34" s="728"/>
      <c r="CS34" s="723"/>
      <c r="CT34" s="723"/>
      <c r="CU34" s="723"/>
      <c r="CV34" s="729"/>
      <c r="CW34" s="728"/>
      <c r="CX34" s="723"/>
      <c r="CY34" s="723"/>
      <c r="CZ34" s="723"/>
      <c r="DA34" s="729"/>
      <c r="DB34" s="728"/>
      <c r="DC34" s="723"/>
      <c r="DD34" s="723"/>
      <c r="DE34" s="723"/>
      <c r="DF34" s="729"/>
      <c r="DG34" s="728"/>
      <c r="DH34" s="723"/>
      <c r="DI34" s="723"/>
      <c r="DJ34" s="723"/>
      <c r="DK34" s="729"/>
      <c r="DL34" s="728"/>
      <c r="DM34" s="723"/>
      <c r="DN34" s="723"/>
      <c r="DO34" s="723"/>
      <c r="DP34" s="729"/>
      <c r="DQ34" s="728"/>
      <c r="DR34" s="723"/>
      <c r="DS34" s="723"/>
      <c r="DT34" s="723"/>
      <c r="DU34" s="729"/>
      <c r="DV34" s="716"/>
      <c r="DW34" s="717"/>
      <c r="DX34" s="717"/>
      <c r="DY34" s="717"/>
      <c r="DZ34" s="730"/>
      <c r="EA34" s="48"/>
    </row>
    <row r="35" spans="1:131" ht="26.25" customHeight="1" x14ac:dyDescent="0.15">
      <c r="A35" s="54">
        <v>8</v>
      </c>
      <c r="B35" s="716"/>
      <c r="C35" s="717"/>
      <c r="D35" s="717"/>
      <c r="E35" s="717"/>
      <c r="F35" s="717"/>
      <c r="G35" s="717"/>
      <c r="H35" s="717"/>
      <c r="I35" s="717"/>
      <c r="J35" s="717"/>
      <c r="K35" s="717"/>
      <c r="L35" s="717"/>
      <c r="M35" s="717"/>
      <c r="N35" s="717"/>
      <c r="O35" s="717"/>
      <c r="P35" s="718"/>
      <c r="Q35" s="719"/>
      <c r="R35" s="720"/>
      <c r="S35" s="720"/>
      <c r="T35" s="720"/>
      <c r="U35" s="720"/>
      <c r="V35" s="720"/>
      <c r="W35" s="720"/>
      <c r="X35" s="720"/>
      <c r="Y35" s="720"/>
      <c r="Z35" s="720"/>
      <c r="AA35" s="720"/>
      <c r="AB35" s="720"/>
      <c r="AC35" s="720"/>
      <c r="AD35" s="720"/>
      <c r="AE35" s="721"/>
      <c r="AF35" s="722"/>
      <c r="AG35" s="723"/>
      <c r="AH35" s="723"/>
      <c r="AI35" s="723"/>
      <c r="AJ35" s="724"/>
      <c r="AK35" s="725"/>
      <c r="AL35" s="720"/>
      <c r="AM35" s="720"/>
      <c r="AN35" s="720"/>
      <c r="AO35" s="720"/>
      <c r="AP35" s="720"/>
      <c r="AQ35" s="720"/>
      <c r="AR35" s="720"/>
      <c r="AS35" s="720"/>
      <c r="AT35" s="720"/>
      <c r="AU35" s="720"/>
      <c r="AV35" s="720"/>
      <c r="AW35" s="720"/>
      <c r="AX35" s="720"/>
      <c r="AY35" s="720"/>
      <c r="AZ35" s="764"/>
      <c r="BA35" s="764"/>
      <c r="BB35" s="764"/>
      <c r="BC35" s="764"/>
      <c r="BD35" s="764"/>
      <c r="BE35" s="726"/>
      <c r="BF35" s="726"/>
      <c r="BG35" s="726"/>
      <c r="BH35" s="726"/>
      <c r="BI35" s="727"/>
      <c r="BJ35" s="56"/>
      <c r="BK35" s="56"/>
      <c r="BL35" s="56"/>
      <c r="BM35" s="56"/>
      <c r="BN35" s="56"/>
      <c r="BO35" s="55"/>
      <c r="BP35" s="55"/>
      <c r="BQ35" s="52">
        <v>29</v>
      </c>
      <c r="BR35" s="72"/>
      <c r="BS35" s="716"/>
      <c r="BT35" s="717"/>
      <c r="BU35" s="717"/>
      <c r="BV35" s="717"/>
      <c r="BW35" s="717"/>
      <c r="BX35" s="717"/>
      <c r="BY35" s="717"/>
      <c r="BZ35" s="717"/>
      <c r="CA35" s="717"/>
      <c r="CB35" s="717"/>
      <c r="CC35" s="717"/>
      <c r="CD35" s="717"/>
      <c r="CE35" s="717"/>
      <c r="CF35" s="717"/>
      <c r="CG35" s="718"/>
      <c r="CH35" s="728"/>
      <c r="CI35" s="723"/>
      <c r="CJ35" s="723"/>
      <c r="CK35" s="723"/>
      <c r="CL35" s="729"/>
      <c r="CM35" s="728"/>
      <c r="CN35" s="723"/>
      <c r="CO35" s="723"/>
      <c r="CP35" s="723"/>
      <c r="CQ35" s="729"/>
      <c r="CR35" s="728"/>
      <c r="CS35" s="723"/>
      <c r="CT35" s="723"/>
      <c r="CU35" s="723"/>
      <c r="CV35" s="729"/>
      <c r="CW35" s="728"/>
      <c r="CX35" s="723"/>
      <c r="CY35" s="723"/>
      <c r="CZ35" s="723"/>
      <c r="DA35" s="729"/>
      <c r="DB35" s="728"/>
      <c r="DC35" s="723"/>
      <c r="DD35" s="723"/>
      <c r="DE35" s="723"/>
      <c r="DF35" s="729"/>
      <c r="DG35" s="728"/>
      <c r="DH35" s="723"/>
      <c r="DI35" s="723"/>
      <c r="DJ35" s="723"/>
      <c r="DK35" s="729"/>
      <c r="DL35" s="728"/>
      <c r="DM35" s="723"/>
      <c r="DN35" s="723"/>
      <c r="DO35" s="723"/>
      <c r="DP35" s="729"/>
      <c r="DQ35" s="728"/>
      <c r="DR35" s="723"/>
      <c r="DS35" s="723"/>
      <c r="DT35" s="723"/>
      <c r="DU35" s="729"/>
      <c r="DV35" s="716"/>
      <c r="DW35" s="717"/>
      <c r="DX35" s="717"/>
      <c r="DY35" s="717"/>
      <c r="DZ35" s="730"/>
      <c r="EA35" s="48"/>
    </row>
    <row r="36" spans="1:131" ht="26.25" customHeight="1" x14ac:dyDescent="0.15">
      <c r="A36" s="54">
        <v>9</v>
      </c>
      <c r="B36" s="716"/>
      <c r="C36" s="717"/>
      <c r="D36" s="717"/>
      <c r="E36" s="717"/>
      <c r="F36" s="717"/>
      <c r="G36" s="717"/>
      <c r="H36" s="717"/>
      <c r="I36" s="717"/>
      <c r="J36" s="717"/>
      <c r="K36" s="717"/>
      <c r="L36" s="717"/>
      <c r="M36" s="717"/>
      <c r="N36" s="717"/>
      <c r="O36" s="717"/>
      <c r="P36" s="718"/>
      <c r="Q36" s="719"/>
      <c r="R36" s="720"/>
      <c r="S36" s="720"/>
      <c r="T36" s="720"/>
      <c r="U36" s="720"/>
      <c r="V36" s="720"/>
      <c r="W36" s="720"/>
      <c r="X36" s="720"/>
      <c r="Y36" s="720"/>
      <c r="Z36" s="720"/>
      <c r="AA36" s="720"/>
      <c r="AB36" s="720"/>
      <c r="AC36" s="720"/>
      <c r="AD36" s="720"/>
      <c r="AE36" s="721"/>
      <c r="AF36" s="722"/>
      <c r="AG36" s="723"/>
      <c r="AH36" s="723"/>
      <c r="AI36" s="723"/>
      <c r="AJ36" s="724"/>
      <c r="AK36" s="725"/>
      <c r="AL36" s="720"/>
      <c r="AM36" s="720"/>
      <c r="AN36" s="720"/>
      <c r="AO36" s="720"/>
      <c r="AP36" s="720"/>
      <c r="AQ36" s="720"/>
      <c r="AR36" s="720"/>
      <c r="AS36" s="720"/>
      <c r="AT36" s="720"/>
      <c r="AU36" s="720"/>
      <c r="AV36" s="720"/>
      <c r="AW36" s="720"/>
      <c r="AX36" s="720"/>
      <c r="AY36" s="720"/>
      <c r="AZ36" s="764"/>
      <c r="BA36" s="764"/>
      <c r="BB36" s="764"/>
      <c r="BC36" s="764"/>
      <c r="BD36" s="764"/>
      <c r="BE36" s="726"/>
      <c r="BF36" s="726"/>
      <c r="BG36" s="726"/>
      <c r="BH36" s="726"/>
      <c r="BI36" s="727"/>
      <c r="BJ36" s="56"/>
      <c r="BK36" s="56"/>
      <c r="BL36" s="56"/>
      <c r="BM36" s="56"/>
      <c r="BN36" s="56"/>
      <c r="BO36" s="55"/>
      <c r="BP36" s="55"/>
      <c r="BQ36" s="52">
        <v>30</v>
      </c>
      <c r="BR36" s="72"/>
      <c r="BS36" s="716"/>
      <c r="BT36" s="717"/>
      <c r="BU36" s="717"/>
      <c r="BV36" s="717"/>
      <c r="BW36" s="717"/>
      <c r="BX36" s="717"/>
      <c r="BY36" s="717"/>
      <c r="BZ36" s="717"/>
      <c r="CA36" s="717"/>
      <c r="CB36" s="717"/>
      <c r="CC36" s="717"/>
      <c r="CD36" s="717"/>
      <c r="CE36" s="717"/>
      <c r="CF36" s="717"/>
      <c r="CG36" s="718"/>
      <c r="CH36" s="728"/>
      <c r="CI36" s="723"/>
      <c r="CJ36" s="723"/>
      <c r="CK36" s="723"/>
      <c r="CL36" s="729"/>
      <c r="CM36" s="728"/>
      <c r="CN36" s="723"/>
      <c r="CO36" s="723"/>
      <c r="CP36" s="723"/>
      <c r="CQ36" s="729"/>
      <c r="CR36" s="728"/>
      <c r="CS36" s="723"/>
      <c r="CT36" s="723"/>
      <c r="CU36" s="723"/>
      <c r="CV36" s="729"/>
      <c r="CW36" s="728"/>
      <c r="CX36" s="723"/>
      <c r="CY36" s="723"/>
      <c r="CZ36" s="723"/>
      <c r="DA36" s="729"/>
      <c r="DB36" s="728"/>
      <c r="DC36" s="723"/>
      <c r="DD36" s="723"/>
      <c r="DE36" s="723"/>
      <c r="DF36" s="729"/>
      <c r="DG36" s="728"/>
      <c r="DH36" s="723"/>
      <c r="DI36" s="723"/>
      <c r="DJ36" s="723"/>
      <c r="DK36" s="729"/>
      <c r="DL36" s="728"/>
      <c r="DM36" s="723"/>
      <c r="DN36" s="723"/>
      <c r="DO36" s="723"/>
      <c r="DP36" s="729"/>
      <c r="DQ36" s="728"/>
      <c r="DR36" s="723"/>
      <c r="DS36" s="723"/>
      <c r="DT36" s="723"/>
      <c r="DU36" s="729"/>
      <c r="DV36" s="716"/>
      <c r="DW36" s="717"/>
      <c r="DX36" s="717"/>
      <c r="DY36" s="717"/>
      <c r="DZ36" s="730"/>
      <c r="EA36" s="48"/>
    </row>
    <row r="37" spans="1:131" ht="26.25" customHeight="1" x14ac:dyDescent="0.15">
      <c r="A37" s="54">
        <v>10</v>
      </c>
      <c r="B37" s="716"/>
      <c r="C37" s="717"/>
      <c r="D37" s="717"/>
      <c r="E37" s="717"/>
      <c r="F37" s="717"/>
      <c r="G37" s="717"/>
      <c r="H37" s="717"/>
      <c r="I37" s="717"/>
      <c r="J37" s="717"/>
      <c r="K37" s="717"/>
      <c r="L37" s="717"/>
      <c r="M37" s="717"/>
      <c r="N37" s="717"/>
      <c r="O37" s="717"/>
      <c r="P37" s="718"/>
      <c r="Q37" s="719"/>
      <c r="R37" s="720"/>
      <c r="S37" s="720"/>
      <c r="T37" s="720"/>
      <c r="U37" s="720"/>
      <c r="V37" s="720"/>
      <c r="W37" s="720"/>
      <c r="X37" s="720"/>
      <c r="Y37" s="720"/>
      <c r="Z37" s="720"/>
      <c r="AA37" s="720"/>
      <c r="AB37" s="720"/>
      <c r="AC37" s="720"/>
      <c r="AD37" s="720"/>
      <c r="AE37" s="721"/>
      <c r="AF37" s="722"/>
      <c r="AG37" s="723"/>
      <c r="AH37" s="723"/>
      <c r="AI37" s="723"/>
      <c r="AJ37" s="724"/>
      <c r="AK37" s="725"/>
      <c r="AL37" s="720"/>
      <c r="AM37" s="720"/>
      <c r="AN37" s="720"/>
      <c r="AO37" s="720"/>
      <c r="AP37" s="720"/>
      <c r="AQ37" s="720"/>
      <c r="AR37" s="720"/>
      <c r="AS37" s="720"/>
      <c r="AT37" s="720"/>
      <c r="AU37" s="720"/>
      <c r="AV37" s="720"/>
      <c r="AW37" s="720"/>
      <c r="AX37" s="720"/>
      <c r="AY37" s="720"/>
      <c r="AZ37" s="764"/>
      <c r="BA37" s="764"/>
      <c r="BB37" s="764"/>
      <c r="BC37" s="764"/>
      <c r="BD37" s="764"/>
      <c r="BE37" s="726"/>
      <c r="BF37" s="726"/>
      <c r="BG37" s="726"/>
      <c r="BH37" s="726"/>
      <c r="BI37" s="727"/>
      <c r="BJ37" s="56"/>
      <c r="BK37" s="56"/>
      <c r="BL37" s="56"/>
      <c r="BM37" s="56"/>
      <c r="BN37" s="56"/>
      <c r="BO37" s="55"/>
      <c r="BP37" s="55"/>
      <c r="BQ37" s="52">
        <v>31</v>
      </c>
      <c r="BR37" s="72"/>
      <c r="BS37" s="716"/>
      <c r="BT37" s="717"/>
      <c r="BU37" s="717"/>
      <c r="BV37" s="717"/>
      <c r="BW37" s="717"/>
      <c r="BX37" s="717"/>
      <c r="BY37" s="717"/>
      <c r="BZ37" s="717"/>
      <c r="CA37" s="717"/>
      <c r="CB37" s="717"/>
      <c r="CC37" s="717"/>
      <c r="CD37" s="717"/>
      <c r="CE37" s="717"/>
      <c r="CF37" s="717"/>
      <c r="CG37" s="718"/>
      <c r="CH37" s="728"/>
      <c r="CI37" s="723"/>
      <c r="CJ37" s="723"/>
      <c r="CK37" s="723"/>
      <c r="CL37" s="729"/>
      <c r="CM37" s="728"/>
      <c r="CN37" s="723"/>
      <c r="CO37" s="723"/>
      <c r="CP37" s="723"/>
      <c r="CQ37" s="729"/>
      <c r="CR37" s="728"/>
      <c r="CS37" s="723"/>
      <c r="CT37" s="723"/>
      <c r="CU37" s="723"/>
      <c r="CV37" s="729"/>
      <c r="CW37" s="728"/>
      <c r="CX37" s="723"/>
      <c r="CY37" s="723"/>
      <c r="CZ37" s="723"/>
      <c r="DA37" s="729"/>
      <c r="DB37" s="728"/>
      <c r="DC37" s="723"/>
      <c r="DD37" s="723"/>
      <c r="DE37" s="723"/>
      <c r="DF37" s="729"/>
      <c r="DG37" s="728"/>
      <c r="DH37" s="723"/>
      <c r="DI37" s="723"/>
      <c r="DJ37" s="723"/>
      <c r="DK37" s="729"/>
      <c r="DL37" s="728"/>
      <c r="DM37" s="723"/>
      <c r="DN37" s="723"/>
      <c r="DO37" s="723"/>
      <c r="DP37" s="729"/>
      <c r="DQ37" s="728"/>
      <c r="DR37" s="723"/>
      <c r="DS37" s="723"/>
      <c r="DT37" s="723"/>
      <c r="DU37" s="729"/>
      <c r="DV37" s="716"/>
      <c r="DW37" s="717"/>
      <c r="DX37" s="717"/>
      <c r="DY37" s="717"/>
      <c r="DZ37" s="730"/>
      <c r="EA37" s="48"/>
    </row>
    <row r="38" spans="1:131" ht="26.25" customHeight="1" x14ac:dyDescent="0.15">
      <c r="A38" s="54">
        <v>11</v>
      </c>
      <c r="B38" s="716"/>
      <c r="C38" s="717"/>
      <c r="D38" s="717"/>
      <c r="E38" s="717"/>
      <c r="F38" s="717"/>
      <c r="G38" s="717"/>
      <c r="H38" s="717"/>
      <c r="I38" s="717"/>
      <c r="J38" s="717"/>
      <c r="K38" s="717"/>
      <c r="L38" s="717"/>
      <c r="M38" s="717"/>
      <c r="N38" s="717"/>
      <c r="O38" s="717"/>
      <c r="P38" s="718"/>
      <c r="Q38" s="719"/>
      <c r="R38" s="720"/>
      <c r="S38" s="720"/>
      <c r="T38" s="720"/>
      <c r="U38" s="720"/>
      <c r="V38" s="720"/>
      <c r="W38" s="720"/>
      <c r="X38" s="720"/>
      <c r="Y38" s="720"/>
      <c r="Z38" s="720"/>
      <c r="AA38" s="720"/>
      <c r="AB38" s="720"/>
      <c r="AC38" s="720"/>
      <c r="AD38" s="720"/>
      <c r="AE38" s="721"/>
      <c r="AF38" s="722"/>
      <c r="AG38" s="723"/>
      <c r="AH38" s="723"/>
      <c r="AI38" s="723"/>
      <c r="AJ38" s="724"/>
      <c r="AK38" s="725"/>
      <c r="AL38" s="720"/>
      <c r="AM38" s="720"/>
      <c r="AN38" s="720"/>
      <c r="AO38" s="720"/>
      <c r="AP38" s="720"/>
      <c r="AQ38" s="720"/>
      <c r="AR38" s="720"/>
      <c r="AS38" s="720"/>
      <c r="AT38" s="720"/>
      <c r="AU38" s="720"/>
      <c r="AV38" s="720"/>
      <c r="AW38" s="720"/>
      <c r="AX38" s="720"/>
      <c r="AY38" s="720"/>
      <c r="AZ38" s="764"/>
      <c r="BA38" s="764"/>
      <c r="BB38" s="764"/>
      <c r="BC38" s="764"/>
      <c r="BD38" s="764"/>
      <c r="BE38" s="726"/>
      <c r="BF38" s="726"/>
      <c r="BG38" s="726"/>
      <c r="BH38" s="726"/>
      <c r="BI38" s="727"/>
      <c r="BJ38" s="56"/>
      <c r="BK38" s="56"/>
      <c r="BL38" s="56"/>
      <c r="BM38" s="56"/>
      <c r="BN38" s="56"/>
      <c r="BO38" s="55"/>
      <c r="BP38" s="55"/>
      <c r="BQ38" s="52">
        <v>32</v>
      </c>
      <c r="BR38" s="72"/>
      <c r="BS38" s="716"/>
      <c r="BT38" s="717"/>
      <c r="BU38" s="717"/>
      <c r="BV38" s="717"/>
      <c r="BW38" s="717"/>
      <c r="BX38" s="717"/>
      <c r="BY38" s="717"/>
      <c r="BZ38" s="717"/>
      <c r="CA38" s="717"/>
      <c r="CB38" s="717"/>
      <c r="CC38" s="717"/>
      <c r="CD38" s="717"/>
      <c r="CE38" s="717"/>
      <c r="CF38" s="717"/>
      <c r="CG38" s="718"/>
      <c r="CH38" s="728"/>
      <c r="CI38" s="723"/>
      <c r="CJ38" s="723"/>
      <c r="CK38" s="723"/>
      <c r="CL38" s="729"/>
      <c r="CM38" s="728"/>
      <c r="CN38" s="723"/>
      <c r="CO38" s="723"/>
      <c r="CP38" s="723"/>
      <c r="CQ38" s="729"/>
      <c r="CR38" s="728"/>
      <c r="CS38" s="723"/>
      <c r="CT38" s="723"/>
      <c r="CU38" s="723"/>
      <c r="CV38" s="729"/>
      <c r="CW38" s="728"/>
      <c r="CX38" s="723"/>
      <c r="CY38" s="723"/>
      <c r="CZ38" s="723"/>
      <c r="DA38" s="729"/>
      <c r="DB38" s="728"/>
      <c r="DC38" s="723"/>
      <c r="DD38" s="723"/>
      <c r="DE38" s="723"/>
      <c r="DF38" s="729"/>
      <c r="DG38" s="728"/>
      <c r="DH38" s="723"/>
      <c r="DI38" s="723"/>
      <c r="DJ38" s="723"/>
      <c r="DK38" s="729"/>
      <c r="DL38" s="728"/>
      <c r="DM38" s="723"/>
      <c r="DN38" s="723"/>
      <c r="DO38" s="723"/>
      <c r="DP38" s="729"/>
      <c r="DQ38" s="728"/>
      <c r="DR38" s="723"/>
      <c r="DS38" s="723"/>
      <c r="DT38" s="723"/>
      <c r="DU38" s="729"/>
      <c r="DV38" s="716"/>
      <c r="DW38" s="717"/>
      <c r="DX38" s="717"/>
      <c r="DY38" s="717"/>
      <c r="DZ38" s="730"/>
      <c r="EA38" s="48"/>
    </row>
    <row r="39" spans="1:131" ht="26.25" customHeight="1" x14ac:dyDescent="0.15">
      <c r="A39" s="54">
        <v>12</v>
      </c>
      <c r="B39" s="716"/>
      <c r="C39" s="717"/>
      <c r="D39" s="717"/>
      <c r="E39" s="717"/>
      <c r="F39" s="717"/>
      <c r="G39" s="717"/>
      <c r="H39" s="717"/>
      <c r="I39" s="717"/>
      <c r="J39" s="717"/>
      <c r="K39" s="717"/>
      <c r="L39" s="717"/>
      <c r="M39" s="717"/>
      <c r="N39" s="717"/>
      <c r="O39" s="717"/>
      <c r="P39" s="718"/>
      <c r="Q39" s="719"/>
      <c r="R39" s="720"/>
      <c r="S39" s="720"/>
      <c r="T39" s="720"/>
      <c r="U39" s="720"/>
      <c r="V39" s="720"/>
      <c r="W39" s="720"/>
      <c r="X39" s="720"/>
      <c r="Y39" s="720"/>
      <c r="Z39" s="720"/>
      <c r="AA39" s="720"/>
      <c r="AB39" s="720"/>
      <c r="AC39" s="720"/>
      <c r="AD39" s="720"/>
      <c r="AE39" s="721"/>
      <c r="AF39" s="722"/>
      <c r="AG39" s="723"/>
      <c r="AH39" s="723"/>
      <c r="AI39" s="723"/>
      <c r="AJ39" s="724"/>
      <c r="AK39" s="725"/>
      <c r="AL39" s="720"/>
      <c r="AM39" s="720"/>
      <c r="AN39" s="720"/>
      <c r="AO39" s="720"/>
      <c r="AP39" s="720"/>
      <c r="AQ39" s="720"/>
      <c r="AR39" s="720"/>
      <c r="AS39" s="720"/>
      <c r="AT39" s="720"/>
      <c r="AU39" s="720"/>
      <c r="AV39" s="720"/>
      <c r="AW39" s="720"/>
      <c r="AX39" s="720"/>
      <c r="AY39" s="720"/>
      <c r="AZ39" s="764"/>
      <c r="BA39" s="764"/>
      <c r="BB39" s="764"/>
      <c r="BC39" s="764"/>
      <c r="BD39" s="764"/>
      <c r="BE39" s="726"/>
      <c r="BF39" s="726"/>
      <c r="BG39" s="726"/>
      <c r="BH39" s="726"/>
      <c r="BI39" s="727"/>
      <c r="BJ39" s="56"/>
      <c r="BK39" s="56"/>
      <c r="BL39" s="56"/>
      <c r="BM39" s="56"/>
      <c r="BN39" s="56"/>
      <c r="BO39" s="55"/>
      <c r="BP39" s="55"/>
      <c r="BQ39" s="52">
        <v>33</v>
      </c>
      <c r="BR39" s="72"/>
      <c r="BS39" s="716"/>
      <c r="BT39" s="717"/>
      <c r="BU39" s="717"/>
      <c r="BV39" s="717"/>
      <c r="BW39" s="717"/>
      <c r="BX39" s="717"/>
      <c r="BY39" s="717"/>
      <c r="BZ39" s="717"/>
      <c r="CA39" s="717"/>
      <c r="CB39" s="717"/>
      <c r="CC39" s="717"/>
      <c r="CD39" s="717"/>
      <c r="CE39" s="717"/>
      <c r="CF39" s="717"/>
      <c r="CG39" s="718"/>
      <c r="CH39" s="728"/>
      <c r="CI39" s="723"/>
      <c r="CJ39" s="723"/>
      <c r="CK39" s="723"/>
      <c r="CL39" s="729"/>
      <c r="CM39" s="728"/>
      <c r="CN39" s="723"/>
      <c r="CO39" s="723"/>
      <c r="CP39" s="723"/>
      <c r="CQ39" s="729"/>
      <c r="CR39" s="728"/>
      <c r="CS39" s="723"/>
      <c r="CT39" s="723"/>
      <c r="CU39" s="723"/>
      <c r="CV39" s="729"/>
      <c r="CW39" s="728"/>
      <c r="CX39" s="723"/>
      <c r="CY39" s="723"/>
      <c r="CZ39" s="723"/>
      <c r="DA39" s="729"/>
      <c r="DB39" s="728"/>
      <c r="DC39" s="723"/>
      <c r="DD39" s="723"/>
      <c r="DE39" s="723"/>
      <c r="DF39" s="729"/>
      <c r="DG39" s="728"/>
      <c r="DH39" s="723"/>
      <c r="DI39" s="723"/>
      <c r="DJ39" s="723"/>
      <c r="DK39" s="729"/>
      <c r="DL39" s="728"/>
      <c r="DM39" s="723"/>
      <c r="DN39" s="723"/>
      <c r="DO39" s="723"/>
      <c r="DP39" s="729"/>
      <c r="DQ39" s="728"/>
      <c r="DR39" s="723"/>
      <c r="DS39" s="723"/>
      <c r="DT39" s="723"/>
      <c r="DU39" s="729"/>
      <c r="DV39" s="716"/>
      <c r="DW39" s="717"/>
      <c r="DX39" s="717"/>
      <c r="DY39" s="717"/>
      <c r="DZ39" s="730"/>
      <c r="EA39" s="48"/>
    </row>
    <row r="40" spans="1:131" ht="26.25" customHeight="1" x14ac:dyDescent="0.15">
      <c r="A40" s="52">
        <v>13</v>
      </c>
      <c r="B40" s="716"/>
      <c r="C40" s="717"/>
      <c r="D40" s="717"/>
      <c r="E40" s="717"/>
      <c r="F40" s="717"/>
      <c r="G40" s="717"/>
      <c r="H40" s="717"/>
      <c r="I40" s="717"/>
      <c r="J40" s="717"/>
      <c r="K40" s="717"/>
      <c r="L40" s="717"/>
      <c r="M40" s="717"/>
      <c r="N40" s="717"/>
      <c r="O40" s="717"/>
      <c r="P40" s="718"/>
      <c r="Q40" s="719"/>
      <c r="R40" s="720"/>
      <c r="S40" s="720"/>
      <c r="T40" s="720"/>
      <c r="U40" s="720"/>
      <c r="V40" s="720"/>
      <c r="W40" s="720"/>
      <c r="X40" s="720"/>
      <c r="Y40" s="720"/>
      <c r="Z40" s="720"/>
      <c r="AA40" s="720"/>
      <c r="AB40" s="720"/>
      <c r="AC40" s="720"/>
      <c r="AD40" s="720"/>
      <c r="AE40" s="721"/>
      <c r="AF40" s="722"/>
      <c r="AG40" s="723"/>
      <c r="AH40" s="723"/>
      <c r="AI40" s="723"/>
      <c r="AJ40" s="724"/>
      <c r="AK40" s="725"/>
      <c r="AL40" s="720"/>
      <c r="AM40" s="720"/>
      <c r="AN40" s="720"/>
      <c r="AO40" s="720"/>
      <c r="AP40" s="720"/>
      <c r="AQ40" s="720"/>
      <c r="AR40" s="720"/>
      <c r="AS40" s="720"/>
      <c r="AT40" s="720"/>
      <c r="AU40" s="720"/>
      <c r="AV40" s="720"/>
      <c r="AW40" s="720"/>
      <c r="AX40" s="720"/>
      <c r="AY40" s="720"/>
      <c r="AZ40" s="764"/>
      <c r="BA40" s="764"/>
      <c r="BB40" s="764"/>
      <c r="BC40" s="764"/>
      <c r="BD40" s="764"/>
      <c r="BE40" s="726"/>
      <c r="BF40" s="726"/>
      <c r="BG40" s="726"/>
      <c r="BH40" s="726"/>
      <c r="BI40" s="727"/>
      <c r="BJ40" s="56"/>
      <c r="BK40" s="56"/>
      <c r="BL40" s="56"/>
      <c r="BM40" s="56"/>
      <c r="BN40" s="56"/>
      <c r="BO40" s="55"/>
      <c r="BP40" s="55"/>
      <c r="BQ40" s="52">
        <v>34</v>
      </c>
      <c r="BR40" s="72"/>
      <c r="BS40" s="716"/>
      <c r="BT40" s="717"/>
      <c r="BU40" s="717"/>
      <c r="BV40" s="717"/>
      <c r="BW40" s="717"/>
      <c r="BX40" s="717"/>
      <c r="BY40" s="717"/>
      <c r="BZ40" s="717"/>
      <c r="CA40" s="717"/>
      <c r="CB40" s="717"/>
      <c r="CC40" s="717"/>
      <c r="CD40" s="717"/>
      <c r="CE40" s="717"/>
      <c r="CF40" s="717"/>
      <c r="CG40" s="718"/>
      <c r="CH40" s="728"/>
      <c r="CI40" s="723"/>
      <c r="CJ40" s="723"/>
      <c r="CK40" s="723"/>
      <c r="CL40" s="729"/>
      <c r="CM40" s="728"/>
      <c r="CN40" s="723"/>
      <c r="CO40" s="723"/>
      <c r="CP40" s="723"/>
      <c r="CQ40" s="729"/>
      <c r="CR40" s="728"/>
      <c r="CS40" s="723"/>
      <c r="CT40" s="723"/>
      <c r="CU40" s="723"/>
      <c r="CV40" s="729"/>
      <c r="CW40" s="728"/>
      <c r="CX40" s="723"/>
      <c r="CY40" s="723"/>
      <c r="CZ40" s="723"/>
      <c r="DA40" s="729"/>
      <c r="DB40" s="728"/>
      <c r="DC40" s="723"/>
      <c r="DD40" s="723"/>
      <c r="DE40" s="723"/>
      <c r="DF40" s="729"/>
      <c r="DG40" s="728"/>
      <c r="DH40" s="723"/>
      <c r="DI40" s="723"/>
      <c r="DJ40" s="723"/>
      <c r="DK40" s="729"/>
      <c r="DL40" s="728"/>
      <c r="DM40" s="723"/>
      <c r="DN40" s="723"/>
      <c r="DO40" s="723"/>
      <c r="DP40" s="729"/>
      <c r="DQ40" s="728"/>
      <c r="DR40" s="723"/>
      <c r="DS40" s="723"/>
      <c r="DT40" s="723"/>
      <c r="DU40" s="729"/>
      <c r="DV40" s="716"/>
      <c r="DW40" s="717"/>
      <c r="DX40" s="717"/>
      <c r="DY40" s="717"/>
      <c r="DZ40" s="730"/>
      <c r="EA40" s="48"/>
    </row>
    <row r="41" spans="1:131" ht="26.25" customHeight="1" x14ac:dyDescent="0.15">
      <c r="A41" s="52">
        <v>14</v>
      </c>
      <c r="B41" s="716"/>
      <c r="C41" s="717"/>
      <c r="D41" s="717"/>
      <c r="E41" s="717"/>
      <c r="F41" s="717"/>
      <c r="G41" s="717"/>
      <c r="H41" s="717"/>
      <c r="I41" s="717"/>
      <c r="J41" s="717"/>
      <c r="K41" s="717"/>
      <c r="L41" s="717"/>
      <c r="M41" s="717"/>
      <c r="N41" s="717"/>
      <c r="O41" s="717"/>
      <c r="P41" s="718"/>
      <c r="Q41" s="719"/>
      <c r="R41" s="720"/>
      <c r="S41" s="720"/>
      <c r="T41" s="720"/>
      <c r="U41" s="720"/>
      <c r="V41" s="720"/>
      <c r="W41" s="720"/>
      <c r="X41" s="720"/>
      <c r="Y41" s="720"/>
      <c r="Z41" s="720"/>
      <c r="AA41" s="720"/>
      <c r="AB41" s="720"/>
      <c r="AC41" s="720"/>
      <c r="AD41" s="720"/>
      <c r="AE41" s="721"/>
      <c r="AF41" s="722"/>
      <c r="AG41" s="723"/>
      <c r="AH41" s="723"/>
      <c r="AI41" s="723"/>
      <c r="AJ41" s="724"/>
      <c r="AK41" s="725"/>
      <c r="AL41" s="720"/>
      <c r="AM41" s="720"/>
      <c r="AN41" s="720"/>
      <c r="AO41" s="720"/>
      <c r="AP41" s="720"/>
      <c r="AQ41" s="720"/>
      <c r="AR41" s="720"/>
      <c r="AS41" s="720"/>
      <c r="AT41" s="720"/>
      <c r="AU41" s="720"/>
      <c r="AV41" s="720"/>
      <c r="AW41" s="720"/>
      <c r="AX41" s="720"/>
      <c r="AY41" s="720"/>
      <c r="AZ41" s="764"/>
      <c r="BA41" s="764"/>
      <c r="BB41" s="764"/>
      <c r="BC41" s="764"/>
      <c r="BD41" s="764"/>
      <c r="BE41" s="726"/>
      <c r="BF41" s="726"/>
      <c r="BG41" s="726"/>
      <c r="BH41" s="726"/>
      <c r="BI41" s="727"/>
      <c r="BJ41" s="56"/>
      <c r="BK41" s="56"/>
      <c r="BL41" s="56"/>
      <c r="BM41" s="56"/>
      <c r="BN41" s="56"/>
      <c r="BO41" s="55"/>
      <c r="BP41" s="55"/>
      <c r="BQ41" s="52">
        <v>35</v>
      </c>
      <c r="BR41" s="72"/>
      <c r="BS41" s="716"/>
      <c r="BT41" s="717"/>
      <c r="BU41" s="717"/>
      <c r="BV41" s="717"/>
      <c r="BW41" s="717"/>
      <c r="BX41" s="717"/>
      <c r="BY41" s="717"/>
      <c r="BZ41" s="717"/>
      <c r="CA41" s="717"/>
      <c r="CB41" s="717"/>
      <c r="CC41" s="717"/>
      <c r="CD41" s="717"/>
      <c r="CE41" s="717"/>
      <c r="CF41" s="717"/>
      <c r="CG41" s="718"/>
      <c r="CH41" s="728"/>
      <c r="CI41" s="723"/>
      <c r="CJ41" s="723"/>
      <c r="CK41" s="723"/>
      <c r="CL41" s="729"/>
      <c r="CM41" s="728"/>
      <c r="CN41" s="723"/>
      <c r="CO41" s="723"/>
      <c r="CP41" s="723"/>
      <c r="CQ41" s="729"/>
      <c r="CR41" s="728"/>
      <c r="CS41" s="723"/>
      <c r="CT41" s="723"/>
      <c r="CU41" s="723"/>
      <c r="CV41" s="729"/>
      <c r="CW41" s="728"/>
      <c r="CX41" s="723"/>
      <c r="CY41" s="723"/>
      <c r="CZ41" s="723"/>
      <c r="DA41" s="729"/>
      <c r="DB41" s="728"/>
      <c r="DC41" s="723"/>
      <c r="DD41" s="723"/>
      <c r="DE41" s="723"/>
      <c r="DF41" s="729"/>
      <c r="DG41" s="728"/>
      <c r="DH41" s="723"/>
      <c r="DI41" s="723"/>
      <c r="DJ41" s="723"/>
      <c r="DK41" s="729"/>
      <c r="DL41" s="728"/>
      <c r="DM41" s="723"/>
      <c r="DN41" s="723"/>
      <c r="DO41" s="723"/>
      <c r="DP41" s="729"/>
      <c r="DQ41" s="728"/>
      <c r="DR41" s="723"/>
      <c r="DS41" s="723"/>
      <c r="DT41" s="723"/>
      <c r="DU41" s="729"/>
      <c r="DV41" s="716"/>
      <c r="DW41" s="717"/>
      <c r="DX41" s="717"/>
      <c r="DY41" s="717"/>
      <c r="DZ41" s="730"/>
      <c r="EA41" s="48"/>
    </row>
    <row r="42" spans="1:131" ht="26.25" customHeight="1" x14ac:dyDescent="0.15">
      <c r="A42" s="52">
        <v>15</v>
      </c>
      <c r="B42" s="716"/>
      <c r="C42" s="717"/>
      <c r="D42" s="717"/>
      <c r="E42" s="717"/>
      <c r="F42" s="717"/>
      <c r="G42" s="717"/>
      <c r="H42" s="717"/>
      <c r="I42" s="717"/>
      <c r="J42" s="717"/>
      <c r="K42" s="717"/>
      <c r="L42" s="717"/>
      <c r="M42" s="717"/>
      <c r="N42" s="717"/>
      <c r="O42" s="717"/>
      <c r="P42" s="718"/>
      <c r="Q42" s="719"/>
      <c r="R42" s="720"/>
      <c r="S42" s="720"/>
      <c r="T42" s="720"/>
      <c r="U42" s="720"/>
      <c r="V42" s="720"/>
      <c r="W42" s="720"/>
      <c r="X42" s="720"/>
      <c r="Y42" s="720"/>
      <c r="Z42" s="720"/>
      <c r="AA42" s="720"/>
      <c r="AB42" s="720"/>
      <c r="AC42" s="720"/>
      <c r="AD42" s="720"/>
      <c r="AE42" s="721"/>
      <c r="AF42" s="722"/>
      <c r="AG42" s="723"/>
      <c r="AH42" s="723"/>
      <c r="AI42" s="723"/>
      <c r="AJ42" s="724"/>
      <c r="AK42" s="725"/>
      <c r="AL42" s="720"/>
      <c r="AM42" s="720"/>
      <c r="AN42" s="720"/>
      <c r="AO42" s="720"/>
      <c r="AP42" s="720"/>
      <c r="AQ42" s="720"/>
      <c r="AR42" s="720"/>
      <c r="AS42" s="720"/>
      <c r="AT42" s="720"/>
      <c r="AU42" s="720"/>
      <c r="AV42" s="720"/>
      <c r="AW42" s="720"/>
      <c r="AX42" s="720"/>
      <c r="AY42" s="720"/>
      <c r="AZ42" s="764"/>
      <c r="BA42" s="764"/>
      <c r="BB42" s="764"/>
      <c r="BC42" s="764"/>
      <c r="BD42" s="764"/>
      <c r="BE42" s="726"/>
      <c r="BF42" s="726"/>
      <c r="BG42" s="726"/>
      <c r="BH42" s="726"/>
      <c r="BI42" s="727"/>
      <c r="BJ42" s="56"/>
      <c r="BK42" s="56"/>
      <c r="BL42" s="56"/>
      <c r="BM42" s="56"/>
      <c r="BN42" s="56"/>
      <c r="BO42" s="55"/>
      <c r="BP42" s="55"/>
      <c r="BQ42" s="52">
        <v>36</v>
      </c>
      <c r="BR42" s="72"/>
      <c r="BS42" s="716"/>
      <c r="BT42" s="717"/>
      <c r="BU42" s="717"/>
      <c r="BV42" s="717"/>
      <c r="BW42" s="717"/>
      <c r="BX42" s="717"/>
      <c r="BY42" s="717"/>
      <c r="BZ42" s="717"/>
      <c r="CA42" s="717"/>
      <c r="CB42" s="717"/>
      <c r="CC42" s="717"/>
      <c r="CD42" s="717"/>
      <c r="CE42" s="717"/>
      <c r="CF42" s="717"/>
      <c r="CG42" s="718"/>
      <c r="CH42" s="728"/>
      <c r="CI42" s="723"/>
      <c r="CJ42" s="723"/>
      <c r="CK42" s="723"/>
      <c r="CL42" s="729"/>
      <c r="CM42" s="728"/>
      <c r="CN42" s="723"/>
      <c r="CO42" s="723"/>
      <c r="CP42" s="723"/>
      <c r="CQ42" s="729"/>
      <c r="CR42" s="728"/>
      <c r="CS42" s="723"/>
      <c r="CT42" s="723"/>
      <c r="CU42" s="723"/>
      <c r="CV42" s="729"/>
      <c r="CW42" s="728"/>
      <c r="CX42" s="723"/>
      <c r="CY42" s="723"/>
      <c r="CZ42" s="723"/>
      <c r="DA42" s="729"/>
      <c r="DB42" s="728"/>
      <c r="DC42" s="723"/>
      <c r="DD42" s="723"/>
      <c r="DE42" s="723"/>
      <c r="DF42" s="729"/>
      <c r="DG42" s="728"/>
      <c r="DH42" s="723"/>
      <c r="DI42" s="723"/>
      <c r="DJ42" s="723"/>
      <c r="DK42" s="729"/>
      <c r="DL42" s="728"/>
      <c r="DM42" s="723"/>
      <c r="DN42" s="723"/>
      <c r="DO42" s="723"/>
      <c r="DP42" s="729"/>
      <c r="DQ42" s="728"/>
      <c r="DR42" s="723"/>
      <c r="DS42" s="723"/>
      <c r="DT42" s="723"/>
      <c r="DU42" s="729"/>
      <c r="DV42" s="716"/>
      <c r="DW42" s="717"/>
      <c r="DX42" s="717"/>
      <c r="DY42" s="717"/>
      <c r="DZ42" s="730"/>
      <c r="EA42" s="48"/>
    </row>
    <row r="43" spans="1:131" ht="26.25" customHeight="1" x14ac:dyDescent="0.15">
      <c r="A43" s="52">
        <v>16</v>
      </c>
      <c r="B43" s="716"/>
      <c r="C43" s="717"/>
      <c r="D43" s="717"/>
      <c r="E43" s="717"/>
      <c r="F43" s="717"/>
      <c r="G43" s="717"/>
      <c r="H43" s="717"/>
      <c r="I43" s="717"/>
      <c r="J43" s="717"/>
      <c r="K43" s="717"/>
      <c r="L43" s="717"/>
      <c r="M43" s="717"/>
      <c r="N43" s="717"/>
      <c r="O43" s="717"/>
      <c r="P43" s="718"/>
      <c r="Q43" s="719"/>
      <c r="R43" s="720"/>
      <c r="S43" s="720"/>
      <c r="T43" s="720"/>
      <c r="U43" s="720"/>
      <c r="V43" s="720"/>
      <c r="W43" s="720"/>
      <c r="X43" s="720"/>
      <c r="Y43" s="720"/>
      <c r="Z43" s="720"/>
      <c r="AA43" s="720"/>
      <c r="AB43" s="720"/>
      <c r="AC43" s="720"/>
      <c r="AD43" s="720"/>
      <c r="AE43" s="721"/>
      <c r="AF43" s="722"/>
      <c r="AG43" s="723"/>
      <c r="AH43" s="723"/>
      <c r="AI43" s="723"/>
      <c r="AJ43" s="724"/>
      <c r="AK43" s="725"/>
      <c r="AL43" s="720"/>
      <c r="AM43" s="720"/>
      <c r="AN43" s="720"/>
      <c r="AO43" s="720"/>
      <c r="AP43" s="720"/>
      <c r="AQ43" s="720"/>
      <c r="AR43" s="720"/>
      <c r="AS43" s="720"/>
      <c r="AT43" s="720"/>
      <c r="AU43" s="720"/>
      <c r="AV43" s="720"/>
      <c r="AW43" s="720"/>
      <c r="AX43" s="720"/>
      <c r="AY43" s="720"/>
      <c r="AZ43" s="764"/>
      <c r="BA43" s="764"/>
      <c r="BB43" s="764"/>
      <c r="BC43" s="764"/>
      <c r="BD43" s="764"/>
      <c r="BE43" s="726"/>
      <c r="BF43" s="726"/>
      <c r="BG43" s="726"/>
      <c r="BH43" s="726"/>
      <c r="BI43" s="727"/>
      <c r="BJ43" s="56"/>
      <c r="BK43" s="56"/>
      <c r="BL43" s="56"/>
      <c r="BM43" s="56"/>
      <c r="BN43" s="56"/>
      <c r="BO43" s="55"/>
      <c r="BP43" s="55"/>
      <c r="BQ43" s="52">
        <v>37</v>
      </c>
      <c r="BR43" s="72"/>
      <c r="BS43" s="716"/>
      <c r="BT43" s="717"/>
      <c r="BU43" s="717"/>
      <c r="BV43" s="717"/>
      <c r="BW43" s="717"/>
      <c r="BX43" s="717"/>
      <c r="BY43" s="717"/>
      <c r="BZ43" s="717"/>
      <c r="CA43" s="717"/>
      <c r="CB43" s="717"/>
      <c r="CC43" s="717"/>
      <c r="CD43" s="717"/>
      <c r="CE43" s="717"/>
      <c r="CF43" s="717"/>
      <c r="CG43" s="718"/>
      <c r="CH43" s="728"/>
      <c r="CI43" s="723"/>
      <c r="CJ43" s="723"/>
      <c r="CK43" s="723"/>
      <c r="CL43" s="729"/>
      <c r="CM43" s="728"/>
      <c r="CN43" s="723"/>
      <c r="CO43" s="723"/>
      <c r="CP43" s="723"/>
      <c r="CQ43" s="729"/>
      <c r="CR43" s="728"/>
      <c r="CS43" s="723"/>
      <c r="CT43" s="723"/>
      <c r="CU43" s="723"/>
      <c r="CV43" s="729"/>
      <c r="CW43" s="728"/>
      <c r="CX43" s="723"/>
      <c r="CY43" s="723"/>
      <c r="CZ43" s="723"/>
      <c r="DA43" s="729"/>
      <c r="DB43" s="728"/>
      <c r="DC43" s="723"/>
      <c r="DD43" s="723"/>
      <c r="DE43" s="723"/>
      <c r="DF43" s="729"/>
      <c r="DG43" s="728"/>
      <c r="DH43" s="723"/>
      <c r="DI43" s="723"/>
      <c r="DJ43" s="723"/>
      <c r="DK43" s="729"/>
      <c r="DL43" s="728"/>
      <c r="DM43" s="723"/>
      <c r="DN43" s="723"/>
      <c r="DO43" s="723"/>
      <c r="DP43" s="729"/>
      <c r="DQ43" s="728"/>
      <c r="DR43" s="723"/>
      <c r="DS43" s="723"/>
      <c r="DT43" s="723"/>
      <c r="DU43" s="729"/>
      <c r="DV43" s="716"/>
      <c r="DW43" s="717"/>
      <c r="DX43" s="717"/>
      <c r="DY43" s="717"/>
      <c r="DZ43" s="730"/>
      <c r="EA43" s="48"/>
    </row>
    <row r="44" spans="1:131" ht="26.25" customHeight="1" x14ac:dyDescent="0.15">
      <c r="A44" s="52">
        <v>17</v>
      </c>
      <c r="B44" s="716"/>
      <c r="C44" s="717"/>
      <c r="D44" s="717"/>
      <c r="E44" s="717"/>
      <c r="F44" s="717"/>
      <c r="G44" s="717"/>
      <c r="H44" s="717"/>
      <c r="I44" s="717"/>
      <c r="J44" s="717"/>
      <c r="K44" s="717"/>
      <c r="L44" s="717"/>
      <c r="M44" s="717"/>
      <c r="N44" s="717"/>
      <c r="O44" s="717"/>
      <c r="P44" s="718"/>
      <c r="Q44" s="719"/>
      <c r="R44" s="720"/>
      <c r="S44" s="720"/>
      <c r="T44" s="720"/>
      <c r="U44" s="720"/>
      <c r="V44" s="720"/>
      <c r="W44" s="720"/>
      <c r="X44" s="720"/>
      <c r="Y44" s="720"/>
      <c r="Z44" s="720"/>
      <c r="AA44" s="720"/>
      <c r="AB44" s="720"/>
      <c r="AC44" s="720"/>
      <c r="AD44" s="720"/>
      <c r="AE44" s="721"/>
      <c r="AF44" s="722"/>
      <c r="AG44" s="723"/>
      <c r="AH44" s="723"/>
      <c r="AI44" s="723"/>
      <c r="AJ44" s="724"/>
      <c r="AK44" s="725"/>
      <c r="AL44" s="720"/>
      <c r="AM44" s="720"/>
      <c r="AN44" s="720"/>
      <c r="AO44" s="720"/>
      <c r="AP44" s="720"/>
      <c r="AQ44" s="720"/>
      <c r="AR44" s="720"/>
      <c r="AS44" s="720"/>
      <c r="AT44" s="720"/>
      <c r="AU44" s="720"/>
      <c r="AV44" s="720"/>
      <c r="AW44" s="720"/>
      <c r="AX44" s="720"/>
      <c r="AY44" s="720"/>
      <c r="AZ44" s="764"/>
      <c r="BA44" s="764"/>
      <c r="BB44" s="764"/>
      <c r="BC44" s="764"/>
      <c r="BD44" s="764"/>
      <c r="BE44" s="726"/>
      <c r="BF44" s="726"/>
      <c r="BG44" s="726"/>
      <c r="BH44" s="726"/>
      <c r="BI44" s="727"/>
      <c r="BJ44" s="56"/>
      <c r="BK44" s="56"/>
      <c r="BL44" s="56"/>
      <c r="BM44" s="56"/>
      <c r="BN44" s="56"/>
      <c r="BO44" s="55"/>
      <c r="BP44" s="55"/>
      <c r="BQ44" s="52">
        <v>38</v>
      </c>
      <c r="BR44" s="72"/>
      <c r="BS44" s="716"/>
      <c r="BT44" s="717"/>
      <c r="BU44" s="717"/>
      <c r="BV44" s="717"/>
      <c r="BW44" s="717"/>
      <c r="BX44" s="717"/>
      <c r="BY44" s="717"/>
      <c r="BZ44" s="717"/>
      <c r="CA44" s="717"/>
      <c r="CB44" s="717"/>
      <c r="CC44" s="717"/>
      <c r="CD44" s="717"/>
      <c r="CE44" s="717"/>
      <c r="CF44" s="717"/>
      <c r="CG44" s="718"/>
      <c r="CH44" s="728"/>
      <c r="CI44" s="723"/>
      <c r="CJ44" s="723"/>
      <c r="CK44" s="723"/>
      <c r="CL44" s="729"/>
      <c r="CM44" s="728"/>
      <c r="CN44" s="723"/>
      <c r="CO44" s="723"/>
      <c r="CP44" s="723"/>
      <c r="CQ44" s="729"/>
      <c r="CR44" s="728"/>
      <c r="CS44" s="723"/>
      <c r="CT44" s="723"/>
      <c r="CU44" s="723"/>
      <c r="CV44" s="729"/>
      <c r="CW44" s="728"/>
      <c r="CX44" s="723"/>
      <c r="CY44" s="723"/>
      <c r="CZ44" s="723"/>
      <c r="DA44" s="729"/>
      <c r="DB44" s="728"/>
      <c r="DC44" s="723"/>
      <c r="DD44" s="723"/>
      <c r="DE44" s="723"/>
      <c r="DF44" s="729"/>
      <c r="DG44" s="728"/>
      <c r="DH44" s="723"/>
      <c r="DI44" s="723"/>
      <c r="DJ44" s="723"/>
      <c r="DK44" s="729"/>
      <c r="DL44" s="728"/>
      <c r="DM44" s="723"/>
      <c r="DN44" s="723"/>
      <c r="DO44" s="723"/>
      <c r="DP44" s="729"/>
      <c r="DQ44" s="728"/>
      <c r="DR44" s="723"/>
      <c r="DS44" s="723"/>
      <c r="DT44" s="723"/>
      <c r="DU44" s="729"/>
      <c r="DV44" s="716"/>
      <c r="DW44" s="717"/>
      <c r="DX44" s="717"/>
      <c r="DY44" s="717"/>
      <c r="DZ44" s="730"/>
      <c r="EA44" s="48"/>
    </row>
    <row r="45" spans="1:131" ht="26.25" customHeight="1" x14ac:dyDescent="0.15">
      <c r="A45" s="52">
        <v>18</v>
      </c>
      <c r="B45" s="716"/>
      <c r="C45" s="717"/>
      <c r="D45" s="717"/>
      <c r="E45" s="717"/>
      <c r="F45" s="717"/>
      <c r="G45" s="717"/>
      <c r="H45" s="717"/>
      <c r="I45" s="717"/>
      <c r="J45" s="717"/>
      <c r="K45" s="717"/>
      <c r="L45" s="717"/>
      <c r="M45" s="717"/>
      <c r="N45" s="717"/>
      <c r="O45" s="717"/>
      <c r="P45" s="718"/>
      <c r="Q45" s="719"/>
      <c r="R45" s="720"/>
      <c r="S45" s="720"/>
      <c r="T45" s="720"/>
      <c r="U45" s="720"/>
      <c r="V45" s="720"/>
      <c r="W45" s="720"/>
      <c r="X45" s="720"/>
      <c r="Y45" s="720"/>
      <c r="Z45" s="720"/>
      <c r="AA45" s="720"/>
      <c r="AB45" s="720"/>
      <c r="AC45" s="720"/>
      <c r="AD45" s="720"/>
      <c r="AE45" s="721"/>
      <c r="AF45" s="722"/>
      <c r="AG45" s="723"/>
      <c r="AH45" s="723"/>
      <c r="AI45" s="723"/>
      <c r="AJ45" s="724"/>
      <c r="AK45" s="725"/>
      <c r="AL45" s="720"/>
      <c r="AM45" s="720"/>
      <c r="AN45" s="720"/>
      <c r="AO45" s="720"/>
      <c r="AP45" s="720"/>
      <c r="AQ45" s="720"/>
      <c r="AR45" s="720"/>
      <c r="AS45" s="720"/>
      <c r="AT45" s="720"/>
      <c r="AU45" s="720"/>
      <c r="AV45" s="720"/>
      <c r="AW45" s="720"/>
      <c r="AX45" s="720"/>
      <c r="AY45" s="720"/>
      <c r="AZ45" s="764"/>
      <c r="BA45" s="764"/>
      <c r="BB45" s="764"/>
      <c r="BC45" s="764"/>
      <c r="BD45" s="764"/>
      <c r="BE45" s="726"/>
      <c r="BF45" s="726"/>
      <c r="BG45" s="726"/>
      <c r="BH45" s="726"/>
      <c r="BI45" s="727"/>
      <c r="BJ45" s="56"/>
      <c r="BK45" s="56"/>
      <c r="BL45" s="56"/>
      <c r="BM45" s="56"/>
      <c r="BN45" s="56"/>
      <c r="BO45" s="55"/>
      <c r="BP45" s="55"/>
      <c r="BQ45" s="52">
        <v>39</v>
      </c>
      <c r="BR45" s="72"/>
      <c r="BS45" s="716"/>
      <c r="BT45" s="717"/>
      <c r="BU45" s="717"/>
      <c r="BV45" s="717"/>
      <c r="BW45" s="717"/>
      <c r="BX45" s="717"/>
      <c r="BY45" s="717"/>
      <c r="BZ45" s="717"/>
      <c r="CA45" s="717"/>
      <c r="CB45" s="717"/>
      <c r="CC45" s="717"/>
      <c r="CD45" s="717"/>
      <c r="CE45" s="717"/>
      <c r="CF45" s="717"/>
      <c r="CG45" s="718"/>
      <c r="CH45" s="728"/>
      <c r="CI45" s="723"/>
      <c r="CJ45" s="723"/>
      <c r="CK45" s="723"/>
      <c r="CL45" s="729"/>
      <c r="CM45" s="728"/>
      <c r="CN45" s="723"/>
      <c r="CO45" s="723"/>
      <c r="CP45" s="723"/>
      <c r="CQ45" s="729"/>
      <c r="CR45" s="728"/>
      <c r="CS45" s="723"/>
      <c r="CT45" s="723"/>
      <c r="CU45" s="723"/>
      <c r="CV45" s="729"/>
      <c r="CW45" s="728"/>
      <c r="CX45" s="723"/>
      <c r="CY45" s="723"/>
      <c r="CZ45" s="723"/>
      <c r="DA45" s="729"/>
      <c r="DB45" s="728"/>
      <c r="DC45" s="723"/>
      <c r="DD45" s="723"/>
      <c r="DE45" s="723"/>
      <c r="DF45" s="729"/>
      <c r="DG45" s="728"/>
      <c r="DH45" s="723"/>
      <c r="DI45" s="723"/>
      <c r="DJ45" s="723"/>
      <c r="DK45" s="729"/>
      <c r="DL45" s="728"/>
      <c r="DM45" s="723"/>
      <c r="DN45" s="723"/>
      <c r="DO45" s="723"/>
      <c r="DP45" s="729"/>
      <c r="DQ45" s="728"/>
      <c r="DR45" s="723"/>
      <c r="DS45" s="723"/>
      <c r="DT45" s="723"/>
      <c r="DU45" s="729"/>
      <c r="DV45" s="716"/>
      <c r="DW45" s="717"/>
      <c r="DX45" s="717"/>
      <c r="DY45" s="717"/>
      <c r="DZ45" s="730"/>
      <c r="EA45" s="48"/>
    </row>
    <row r="46" spans="1:131" ht="26.25" customHeight="1" x14ac:dyDescent="0.15">
      <c r="A46" s="52">
        <v>19</v>
      </c>
      <c r="B46" s="716"/>
      <c r="C46" s="717"/>
      <c r="D46" s="717"/>
      <c r="E46" s="717"/>
      <c r="F46" s="717"/>
      <c r="G46" s="717"/>
      <c r="H46" s="717"/>
      <c r="I46" s="717"/>
      <c r="J46" s="717"/>
      <c r="K46" s="717"/>
      <c r="L46" s="717"/>
      <c r="M46" s="717"/>
      <c r="N46" s="717"/>
      <c r="O46" s="717"/>
      <c r="P46" s="718"/>
      <c r="Q46" s="719"/>
      <c r="R46" s="720"/>
      <c r="S46" s="720"/>
      <c r="T46" s="720"/>
      <c r="U46" s="720"/>
      <c r="V46" s="720"/>
      <c r="W46" s="720"/>
      <c r="X46" s="720"/>
      <c r="Y46" s="720"/>
      <c r="Z46" s="720"/>
      <c r="AA46" s="720"/>
      <c r="AB46" s="720"/>
      <c r="AC46" s="720"/>
      <c r="AD46" s="720"/>
      <c r="AE46" s="721"/>
      <c r="AF46" s="722"/>
      <c r="AG46" s="723"/>
      <c r="AH46" s="723"/>
      <c r="AI46" s="723"/>
      <c r="AJ46" s="724"/>
      <c r="AK46" s="725"/>
      <c r="AL46" s="720"/>
      <c r="AM46" s="720"/>
      <c r="AN46" s="720"/>
      <c r="AO46" s="720"/>
      <c r="AP46" s="720"/>
      <c r="AQ46" s="720"/>
      <c r="AR46" s="720"/>
      <c r="AS46" s="720"/>
      <c r="AT46" s="720"/>
      <c r="AU46" s="720"/>
      <c r="AV46" s="720"/>
      <c r="AW46" s="720"/>
      <c r="AX46" s="720"/>
      <c r="AY46" s="720"/>
      <c r="AZ46" s="764"/>
      <c r="BA46" s="764"/>
      <c r="BB46" s="764"/>
      <c r="BC46" s="764"/>
      <c r="BD46" s="764"/>
      <c r="BE46" s="726"/>
      <c r="BF46" s="726"/>
      <c r="BG46" s="726"/>
      <c r="BH46" s="726"/>
      <c r="BI46" s="727"/>
      <c r="BJ46" s="56"/>
      <c r="BK46" s="56"/>
      <c r="BL46" s="56"/>
      <c r="BM46" s="56"/>
      <c r="BN46" s="56"/>
      <c r="BO46" s="55"/>
      <c r="BP46" s="55"/>
      <c r="BQ46" s="52">
        <v>40</v>
      </c>
      <c r="BR46" s="72"/>
      <c r="BS46" s="716"/>
      <c r="BT46" s="717"/>
      <c r="BU46" s="717"/>
      <c r="BV46" s="717"/>
      <c r="BW46" s="717"/>
      <c r="BX46" s="717"/>
      <c r="BY46" s="717"/>
      <c r="BZ46" s="717"/>
      <c r="CA46" s="717"/>
      <c r="CB46" s="717"/>
      <c r="CC46" s="717"/>
      <c r="CD46" s="717"/>
      <c r="CE46" s="717"/>
      <c r="CF46" s="717"/>
      <c r="CG46" s="718"/>
      <c r="CH46" s="728"/>
      <c r="CI46" s="723"/>
      <c r="CJ46" s="723"/>
      <c r="CK46" s="723"/>
      <c r="CL46" s="729"/>
      <c r="CM46" s="728"/>
      <c r="CN46" s="723"/>
      <c r="CO46" s="723"/>
      <c r="CP46" s="723"/>
      <c r="CQ46" s="729"/>
      <c r="CR46" s="728"/>
      <c r="CS46" s="723"/>
      <c r="CT46" s="723"/>
      <c r="CU46" s="723"/>
      <c r="CV46" s="729"/>
      <c r="CW46" s="728"/>
      <c r="CX46" s="723"/>
      <c r="CY46" s="723"/>
      <c r="CZ46" s="723"/>
      <c r="DA46" s="729"/>
      <c r="DB46" s="728"/>
      <c r="DC46" s="723"/>
      <c r="DD46" s="723"/>
      <c r="DE46" s="723"/>
      <c r="DF46" s="729"/>
      <c r="DG46" s="728"/>
      <c r="DH46" s="723"/>
      <c r="DI46" s="723"/>
      <c r="DJ46" s="723"/>
      <c r="DK46" s="729"/>
      <c r="DL46" s="728"/>
      <c r="DM46" s="723"/>
      <c r="DN46" s="723"/>
      <c r="DO46" s="723"/>
      <c r="DP46" s="729"/>
      <c r="DQ46" s="728"/>
      <c r="DR46" s="723"/>
      <c r="DS46" s="723"/>
      <c r="DT46" s="723"/>
      <c r="DU46" s="729"/>
      <c r="DV46" s="716"/>
      <c r="DW46" s="717"/>
      <c r="DX46" s="717"/>
      <c r="DY46" s="717"/>
      <c r="DZ46" s="730"/>
      <c r="EA46" s="48"/>
    </row>
    <row r="47" spans="1:131" ht="26.25" customHeight="1" x14ac:dyDescent="0.15">
      <c r="A47" s="52">
        <v>20</v>
      </c>
      <c r="B47" s="716"/>
      <c r="C47" s="717"/>
      <c r="D47" s="717"/>
      <c r="E47" s="717"/>
      <c r="F47" s="717"/>
      <c r="G47" s="717"/>
      <c r="H47" s="717"/>
      <c r="I47" s="717"/>
      <c r="J47" s="717"/>
      <c r="K47" s="717"/>
      <c r="L47" s="717"/>
      <c r="M47" s="717"/>
      <c r="N47" s="717"/>
      <c r="O47" s="717"/>
      <c r="P47" s="718"/>
      <c r="Q47" s="719"/>
      <c r="R47" s="720"/>
      <c r="S47" s="720"/>
      <c r="T47" s="720"/>
      <c r="U47" s="720"/>
      <c r="V47" s="720"/>
      <c r="W47" s="720"/>
      <c r="X47" s="720"/>
      <c r="Y47" s="720"/>
      <c r="Z47" s="720"/>
      <c r="AA47" s="720"/>
      <c r="AB47" s="720"/>
      <c r="AC47" s="720"/>
      <c r="AD47" s="720"/>
      <c r="AE47" s="721"/>
      <c r="AF47" s="722"/>
      <c r="AG47" s="723"/>
      <c r="AH47" s="723"/>
      <c r="AI47" s="723"/>
      <c r="AJ47" s="724"/>
      <c r="AK47" s="725"/>
      <c r="AL47" s="720"/>
      <c r="AM47" s="720"/>
      <c r="AN47" s="720"/>
      <c r="AO47" s="720"/>
      <c r="AP47" s="720"/>
      <c r="AQ47" s="720"/>
      <c r="AR47" s="720"/>
      <c r="AS47" s="720"/>
      <c r="AT47" s="720"/>
      <c r="AU47" s="720"/>
      <c r="AV47" s="720"/>
      <c r="AW47" s="720"/>
      <c r="AX47" s="720"/>
      <c r="AY47" s="720"/>
      <c r="AZ47" s="764"/>
      <c r="BA47" s="764"/>
      <c r="BB47" s="764"/>
      <c r="BC47" s="764"/>
      <c r="BD47" s="764"/>
      <c r="BE47" s="726"/>
      <c r="BF47" s="726"/>
      <c r="BG47" s="726"/>
      <c r="BH47" s="726"/>
      <c r="BI47" s="727"/>
      <c r="BJ47" s="56"/>
      <c r="BK47" s="56"/>
      <c r="BL47" s="56"/>
      <c r="BM47" s="56"/>
      <c r="BN47" s="56"/>
      <c r="BO47" s="55"/>
      <c r="BP47" s="55"/>
      <c r="BQ47" s="52">
        <v>41</v>
      </c>
      <c r="BR47" s="72"/>
      <c r="BS47" s="716"/>
      <c r="BT47" s="717"/>
      <c r="BU47" s="717"/>
      <c r="BV47" s="717"/>
      <c r="BW47" s="717"/>
      <c r="BX47" s="717"/>
      <c r="BY47" s="717"/>
      <c r="BZ47" s="717"/>
      <c r="CA47" s="717"/>
      <c r="CB47" s="717"/>
      <c r="CC47" s="717"/>
      <c r="CD47" s="717"/>
      <c r="CE47" s="717"/>
      <c r="CF47" s="717"/>
      <c r="CG47" s="718"/>
      <c r="CH47" s="728"/>
      <c r="CI47" s="723"/>
      <c r="CJ47" s="723"/>
      <c r="CK47" s="723"/>
      <c r="CL47" s="729"/>
      <c r="CM47" s="728"/>
      <c r="CN47" s="723"/>
      <c r="CO47" s="723"/>
      <c r="CP47" s="723"/>
      <c r="CQ47" s="729"/>
      <c r="CR47" s="728"/>
      <c r="CS47" s="723"/>
      <c r="CT47" s="723"/>
      <c r="CU47" s="723"/>
      <c r="CV47" s="729"/>
      <c r="CW47" s="728"/>
      <c r="CX47" s="723"/>
      <c r="CY47" s="723"/>
      <c r="CZ47" s="723"/>
      <c r="DA47" s="729"/>
      <c r="DB47" s="728"/>
      <c r="DC47" s="723"/>
      <c r="DD47" s="723"/>
      <c r="DE47" s="723"/>
      <c r="DF47" s="729"/>
      <c r="DG47" s="728"/>
      <c r="DH47" s="723"/>
      <c r="DI47" s="723"/>
      <c r="DJ47" s="723"/>
      <c r="DK47" s="729"/>
      <c r="DL47" s="728"/>
      <c r="DM47" s="723"/>
      <c r="DN47" s="723"/>
      <c r="DO47" s="723"/>
      <c r="DP47" s="729"/>
      <c r="DQ47" s="728"/>
      <c r="DR47" s="723"/>
      <c r="DS47" s="723"/>
      <c r="DT47" s="723"/>
      <c r="DU47" s="729"/>
      <c r="DV47" s="716"/>
      <c r="DW47" s="717"/>
      <c r="DX47" s="717"/>
      <c r="DY47" s="717"/>
      <c r="DZ47" s="730"/>
      <c r="EA47" s="48"/>
    </row>
    <row r="48" spans="1:131" ht="26.25" customHeight="1" x14ac:dyDescent="0.15">
      <c r="A48" s="52">
        <v>21</v>
      </c>
      <c r="B48" s="716"/>
      <c r="C48" s="717"/>
      <c r="D48" s="717"/>
      <c r="E48" s="717"/>
      <c r="F48" s="717"/>
      <c r="G48" s="717"/>
      <c r="H48" s="717"/>
      <c r="I48" s="717"/>
      <c r="J48" s="717"/>
      <c r="K48" s="717"/>
      <c r="L48" s="717"/>
      <c r="M48" s="717"/>
      <c r="N48" s="717"/>
      <c r="O48" s="717"/>
      <c r="P48" s="718"/>
      <c r="Q48" s="719"/>
      <c r="R48" s="720"/>
      <c r="S48" s="720"/>
      <c r="T48" s="720"/>
      <c r="U48" s="720"/>
      <c r="V48" s="720"/>
      <c r="W48" s="720"/>
      <c r="X48" s="720"/>
      <c r="Y48" s="720"/>
      <c r="Z48" s="720"/>
      <c r="AA48" s="720"/>
      <c r="AB48" s="720"/>
      <c r="AC48" s="720"/>
      <c r="AD48" s="720"/>
      <c r="AE48" s="721"/>
      <c r="AF48" s="722"/>
      <c r="AG48" s="723"/>
      <c r="AH48" s="723"/>
      <c r="AI48" s="723"/>
      <c r="AJ48" s="724"/>
      <c r="AK48" s="725"/>
      <c r="AL48" s="720"/>
      <c r="AM48" s="720"/>
      <c r="AN48" s="720"/>
      <c r="AO48" s="720"/>
      <c r="AP48" s="720"/>
      <c r="AQ48" s="720"/>
      <c r="AR48" s="720"/>
      <c r="AS48" s="720"/>
      <c r="AT48" s="720"/>
      <c r="AU48" s="720"/>
      <c r="AV48" s="720"/>
      <c r="AW48" s="720"/>
      <c r="AX48" s="720"/>
      <c r="AY48" s="720"/>
      <c r="AZ48" s="764"/>
      <c r="BA48" s="764"/>
      <c r="BB48" s="764"/>
      <c r="BC48" s="764"/>
      <c r="BD48" s="764"/>
      <c r="BE48" s="726"/>
      <c r="BF48" s="726"/>
      <c r="BG48" s="726"/>
      <c r="BH48" s="726"/>
      <c r="BI48" s="727"/>
      <c r="BJ48" s="56"/>
      <c r="BK48" s="56"/>
      <c r="BL48" s="56"/>
      <c r="BM48" s="56"/>
      <c r="BN48" s="56"/>
      <c r="BO48" s="55"/>
      <c r="BP48" s="55"/>
      <c r="BQ48" s="52">
        <v>42</v>
      </c>
      <c r="BR48" s="72"/>
      <c r="BS48" s="716"/>
      <c r="BT48" s="717"/>
      <c r="BU48" s="717"/>
      <c r="BV48" s="717"/>
      <c r="BW48" s="717"/>
      <c r="BX48" s="717"/>
      <c r="BY48" s="717"/>
      <c r="BZ48" s="717"/>
      <c r="CA48" s="717"/>
      <c r="CB48" s="717"/>
      <c r="CC48" s="717"/>
      <c r="CD48" s="717"/>
      <c r="CE48" s="717"/>
      <c r="CF48" s="717"/>
      <c r="CG48" s="718"/>
      <c r="CH48" s="728"/>
      <c r="CI48" s="723"/>
      <c r="CJ48" s="723"/>
      <c r="CK48" s="723"/>
      <c r="CL48" s="729"/>
      <c r="CM48" s="728"/>
      <c r="CN48" s="723"/>
      <c r="CO48" s="723"/>
      <c r="CP48" s="723"/>
      <c r="CQ48" s="729"/>
      <c r="CR48" s="728"/>
      <c r="CS48" s="723"/>
      <c r="CT48" s="723"/>
      <c r="CU48" s="723"/>
      <c r="CV48" s="729"/>
      <c r="CW48" s="728"/>
      <c r="CX48" s="723"/>
      <c r="CY48" s="723"/>
      <c r="CZ48" s="723"/>
      <c r="DA48" s="729"/>
      <c r="DB48" s="728"/>
      <c r="DC48" s="723"/>
      <c r="DD48" s="723"/>
      <c r="DE48" s="723"/>
      <c r="DF48" s="729"/>
      <c r="DG48" s="728"/>
      <c r="DH48" s="723"/>
      <c r="DI48" s="723"/>
      <c r="DJ48" s="723"/>
      <c r="DK48" s="729"/>
      <c r="DL48" s="728"/>
      <c r="DM48" s="723"/>
      <c r="DN48" s="723"/>
      <c r="DO48" s="723"/>
      <c r="DP48" s="729"/>
      <c r="DQ48" s="728"/>
      <c r="DR48" s="723"/>
      <c r="DS48" s="723"/>
      <c r="DT48" s="723"/>
      <c r="DU48" s="729"/>
      <c r="DV48" s="716"/>
      <c r="DW48" s="717"/>
      <c r="DX48" s="717"/>
      <c r="DY48" s="717"/>
      <c r="DZ48" s="730"/>
      <c r="EA48" s="48"/>
    </row>
    <row r="49" spans="1:131" ht="26.25" customHeight="1" x14ac:dyDescent="0.15">
      <c r="A49" s="52">
        <v>22</v>
      </c>
      <c r="B49" s="716"/>
      <c r="C49" s="717"/>
      <c r="D49" s="717"/>
      <c r="E49" s="717"/>
      <c r="F49" s="717"/>
      <c r="G49" s="717"/>
      <c r="H49" s="717"/>
      <c r="I49" s="717"/>
      <c r="J49" s="717"/>
      <c r="K49" s="717"/>
      <c r="L49" s="717"/>
      <c r="M49" s="717"/>
      <c r="N49" s="717"/>
      <c r="O49" s="717"/>
      <c r="P49" s="718"/>
      <c r="Q49" s="719"/>
      <c r="R49" s="720"/>
      <c r="S49" s="720"/>
      <c r="T49" s="720"/>
      <c r="U49" s="720"/>
      <c r="V49" s="720"/>
      <c r="W49" s="720"/>
      <c r="X49" s="720"/>
      <c r="Y49" s="720"/>
      <c r="Z49" s="720"/>
      <c r="AA49" s="720"/>
      <c r="AB49" s="720"/>
      <c r="AC49" s="720"/>
      <c r="AD49" s="720"/>
      <c r="AE49" s="721"/>
      <c r="AF49" s="722"/>
      <c r="AG49" s="723"/>
      <c r="AH49" s="723"/>
      <c r="AI49" s="723"/>
      <c r="AJ49" s="724"/>
      <c r="AK49" s="725"/>
      <c r="AL49" s="720"/>
      <c r="AM49" s="720"/>
      <c r="AN49" s="720"/>
      <c r="AO49" s="720"/>
      <c r="AP49" s="720"/>
      <c r="AQ49" s="720"/>
      <c r="AR49" s="720"/>
      <c r="AS49" s="720"/>
      <c r="AT49" s="720"/>
      <c r="AU49" s="720"/>
      <c r="AV49" s="720"/>
      <c r="AW49" s="720"/>
      <c r="AX49" s="720"/>
      <c r="AY49" s="720"/>
      <c r="AZ49" s="764"/>
      <c r="BA49" s="764"/>
      <c r="BB49" s="764"/>
      <c r="BC49" s="764"/>
      <c r="BD49" s="764"/>
      <c r="BE49" s="726"/>
      <c r="BF49" s="726"/>
      <c r="BG49" s="726"/>
      <c r="BH49" s="726"/>
      <c r="BI49" s="727"/>
      <c r="BJ49" s="56"/>
      <c r="BK49" s="56"/>
      <c r="BL49" s="56"/>
      <c r="BM49" s="56"/>
      <c r="BN49" s="56"/>
      <c r="BO49" s="55"/>
      <c r="BP49" s="55"/>
      <c r="BQ49" s="52">
        <v>43</v>
      </c>
      <c r="BR49" s="72"/>
      <c r="BS49" s="716"/>
      <c r="BT49" s="717"/>
      <c r="BU49" s="717"/>
      <c r="BV49" s="717"/>
      <c r="BW49" s="717"/>
      <c r="BX49" s="717"/>
      <c r="BY49" s="717"/>
      <c r="BZ49" s="717"/>
      <c r="CA49" s="717"/>
      <c r="CB49" s="717"/>
      <c r="CC49" s="717"/>
      <c r="CD49" s="717"/>
      <c r="CE49" s="717"/>
      <c r="CF49" s="717"/>
      <c r="CG49" s="718"/>
      <c r="CH49" s="728"/>
      <c r="CI49" s="723"/>
      <c r="CJ49" s="723"/>
      <c r="CK49" s="723"/>
      <c r="CL49" s="729"/>
      <c r="CM49" s="728"/>
      <c r="CN49" s="723"/>
      <c r="CO49" s="723"/>
      <c r="CP49" s="723"/>
      <c r="CQ49" s="729"/>
      <c r="CR49" s="728"/>
      <c r="CS49" s="723"/>
      <c r="CT49" s="723"/>
      <c r="CU49" s="723"/>
      <c r="CV49" s="729"/>
      <c r="CW49" s="728"/>
      <c r="CX49" s="723"/>
      <c r="CY49" s="723"/>
      <c r="CZ49" s="723"/>
      <c r="DA49" s="729"/>
      <c r="DB49" s="728"/>
      <c r="DC49" s="723"/>
      <c r="DD49" s="723"/>
      <c r="DE49" s="723"/>
      <c r="DF49" s="729"/>
      <c r="DG49" s="728"/>
      <c r="DH49" s="723"/>
      <c r="DI49" s="723"/>
      <c r="DJ49" s="723"/>
      <c r="DK49" s="729"/>
      <c r="DL49" s="728"/>
      <c r="DM49" s="723"/>
      <c r="DN49" s="723"/>
      <c r="DO49" s="723"/>
      <c r="DP49" s="729"/>
      <c r="DQ49" s="728"/>
      <c r="DR49" s="723"/>
      <c r="DS49" s="723"/>
      <c r="DT49" s="723"/>
      <c r="DU49" s="729"/>
      <c r="DV49" s="716"/>
      <c r="DW49" s="717"/>
      <c r="DX49" s="717"/>
      <c r="DY49" s="717"/>
      <c r="DZ49" s="730"/>
      <c r="EA49" s="48"/>
    </row>
    <row r="50" spans="1:131" ht="26.25" customHeight="1" x14ac:dyDescent="0.15">
      <c r="A50" s="52">
        <v>23</v>
      </c>
      <c r="B50" s="716"/>
      <c r="C50" s="717"/>
      <c r="D50" s="717"/>
      <c r="E50" s="717"/>
      <c r="F50" s="717"/>
      <c r="G50" s="717"/>
      <c r="H50" s="717"/>
      <c r="I50" s="717"/>
      <c r="J50" s="717"/>
      <c r="K50" s="717"/>
      <c r="L50" s="717"/>
      <c r="M50" s="717"/>
      <c r="N50" s="717"/>
      <c r="O50" s="717"/>
      <c r="P50" s="718"/>
      <c r="Q50" s="765"/>
      <c r="R50" s="766"/>
      <c r="S50" s="766"/>
      <c r="T50" s="766"/>
      <c r="U50" s="766"/>
      <c r="V50" s="766"/>
      <c r="W50" s="766"/>
      <c r="X50" s="766"/>
      <c r="Y50" s="766"/>
      <c r="Z50" s="766"/>
      <c r="AA50" s="766"/>
      <c r="AB50" s="766"/>
      <c r="AC50" s="766"/>
      <c r="AD50" s="766"/>
      <c r="AE50" s="767"/>
      <c r="AF50" s="722"/>
      <c r="AG50" s="723"/>
      <c r="AH50" s="723"/>
      <c r="AI50" s="723"/>
      <c r="AJ50" s="724"/>
      <c r="AK50" s="768"/>
      <c r="AL50" s="766"/>
      <c r="AM50" s="766"/>
      <c r="AN50" s="766"/>
      <c r="AO50" s="766"/>
      <c r="AP50" s="766"/>
      <c r="AQ50" s="766"/>
      <c r="AR50" s="766"/>
      <c r="AS50" s="766"/>
      <c r="AT50" s="766"/>
      <c r="AU50" s="766"/>
      <c r="AV50" s="766"/>
      <c r="AW50" s="766"/>
      <c r="AX50" s="766"/>
      <c r="AY50" s="766"/>
      <c r="AZ50" s="769"/>
      <c r="BA50" s="769"/>
      <c r="BB50" s="769"/>
      <c r="BC50" s="769"/>
      <c r="BD50" s="769"/>
      <c r="BE50" s="726"/>
      <c r="BF50" s="726"/>
      <c r="BG50" s="726"/>
      <c r="BH50" s="726"/>
      <c r="BI50" s="727"/>
      <c r="BJ50" s="56"/>
      <c r="BK50" s="56"/>
      <c r="BL50" s="56"/>
      <c r="BM50" s="56"/>
      <c r="BN50" s="56"/>
      <c r="BO50" s="55"/>
      <c r="BP50" s="55"/>
      <c r="BQ50" s="52">
        <v>44</v>
      </c>
      <c r="BR50" s="72"/>
      <c r="BS50" s="716"/>
      <c r="BT50" s="717"/>
      <c r="BU50" s="717"/>
      <c r="BV50" s="717"/>
      <c r="BW50" s="717"/>
      <c r="BX50" s="717"/>
      <c r="BY50" s="717"/>
      <c r="BZ50" s="717"/>
      <c r="CA50" s="717"/>
      <c r="CB50" s="717"/>
      <c r="CC50" s="717"/>
      <c r="CD50" s="717"/>
      <c r="CE50" s="717"/>
      <c r="CF50" s="717"/>
      <c r="CG50" s="718"/>
      <c r="CH50" s="728"/>
      <c r="CI50" s="723"/>
      <c r="CJ50" s="723"/>
      <c r="CK50" s="723"/>
      <c r="CL50" s="729"/>
      <c r="CM50" s="728"/>
      <c r="CN50" s="723"/>
      <c r="CO50" s="723"/>
      <c r="CP50" s="723"/>
      <c r="CQ50" s="729"/>
      <c r="CR50" s="728"/>
      <c r="CS50" s="723"/>
      <c r="CT50" s="723"/>
      <c r="CU50" s="723"/>
      <c r="CV50" s="729"/>
      <c r="CW50" s="728"/>
      <c r="CX50" s="723"/>
      <c r="CY50" s="723"/>
      <c r="CZ50" s="723"/>
      <c r="DA50" s="729"/>
      <c r="DB50" s="728"/>
      <c r="DC50" s="723"/>
      <c r="DD50" s="723"/>
      <c r="DE50" s="723"/>
      <c r="DF50" s="729"/>
      <c r="DG50" s="728"/>
      <c r="DH50" s="723"/>
      <c r="DI50" s="723"/>
      <c r="DJ50" s="723"/>
      <c r="DK50" s="729"/>
      <c r="DL50" s="728"/>
      <c r="DM50" s="723"/>
      <c r="DN50" s="723"/>
      <c r="DO50" s="723"/>
      <c r="DP50" s="729"/>
      <c r="DQ50" s="728"/>
      <c r="DR50" s="723"/>
      <c r="DS50" s="723"/>
      <c r="DT50" s="723"/>
      <c r="DU50" s="729"/>
      <c r="DV50" s="716"/>
      <c r="DW50" s="717"/>
      <c r="DX50" s="717"/>
      <c r="DY50" s="717"/>
      <c r="DZ50" s="730"/>
      <c r="EA50" s="48"/>
    </row>
    <row r="51" spans="1:131" ht="26.25" customHeight="1" x14ac:dyDescent="0.15">
      <c r="A51" s="52">
        <v>24</v>
      </c>
      <c r="B51" s="716"/>
      <c r="C51" s="717"/>
      <c r="D51" s="717"/>
      <c r="E51" s="717"/>
      <c r="F51" s="717"/>
      <c r="G51" s="717"/>
      <c r="H51" s="717"/>
      <c r="I51" s="717"/>
      <c r="J51" s="717"/>
      <c r="K51" s="717"/>
      <c r="L51" s="717"/>
      <c r="M51" s="717"/>
      <c r="N51" s="717"/>
      <c r="O51" s="717"/>
      <c r="P51" s="718"/>
      <c r="Q51" s="765"/>
      <c r="R51" s="766"/>
      <c r="S51" s="766"/>
      <c r="T51" s="766"/>
      <c r="U51" s="766"/>
      <c r="V51" s="766"/>
      <c r="W51" s="766"/>
      <c r="X51" s="766"/>
      <c r="Y51" s="766"/>
      <c r="Z51" s="766"/>
      <c r="AA51" s="766"/>
      <c r="AB51" s="766"/>
      <c r="AC51" s="766"/>
      <c r="AD51" s="766"/>
      <c r="AE51" s="767"/>
      <c r="AF51" s="722"/>
      <c r="AG51" s="723"/>
      <c r="AH51" s="723"/>
      <c r="AI51" s="723"/>
      <c r="AJ51" s="724"/>
      <c r="AK51" s="768"/>
      <c r="AL51" s="766"/>
      <c r="AM51" s="766"/>
      <c r="AN51" s="766"/>
      <c r="AO51" s="766"/>
      <c r="AP51" s="766"/>
      <c r="AQ51" s="766"/>
      <c r="AR51" s="766"/>
      <c r="AS51" s="766"/>
      <c r="AT51" s="766"/>
      <c r="AU51" s="766"/>
      <c r="AV51" s="766"/>
      <c r="AW51" s="766"/>
      <c r="AX51" s="766"/>
      <c r="AY51" s="766"/>
      <c r="AZ51" s="769"/>
      <c r="BA51" s="769"/>
      <c r="BB51" s="769"/>
      <c r="BC51" s="769"/>
      <c r="BD51" s="769"/>
      <c r="BE51" s="726"/>
      <c r="BF51" s="726"/>
      <c r="BG51" s="726"/>
      <c r="BH51" s="726"/>
      <c r="BI51" s="727"/>
      <c r="BJ51" s="56"/>
      <c r="BK51" s="56"/>
      <c r="BL51" s="56"/>
      <c r="BM51" s="56"/>
      <c r="BN51" s="56"/>
      <c r="BO51" s="55"/>
      <c r="BP51" s="55"/>
      <c r="BQ51" s="52">
        <v>45</v>
      </c>
      <c r="BR51" s="72"/>
      <c r="BS51" s="716"/>
      <c r="BT51" s="717"/>
      <c r="BU51" s="717"/>
      <c r="BV51" s="717"/>
      <c r="BW51" s="717"/>
      <c r="BX51" s="717"/>
      <c r="BY51" s="717"/>
      <c r="BZ51" s="717"/>
      <c r="CA51" s="717"/>
      <c r="CB51" s="717"/>
      <c r="CC51" s="717"/>
      <c r="CD51" s="717"/>
      <c r="CE51" s="717"/>
      <c r="CF51" s="717"/>
      <c r="CG51" s="718"/>
      <c r="CH51" s="728"/>
      <c r="CI51" s="723"/>
      <c r="CJ51" s="723"/>
      <c r="CK51" s="723"/>
      <c r="CL51" s="729"/>
      <c r="CM51" s="728"/>
      <c r="CN51" s="723"/>
      <c r="CO51" s="723"/>
      <c r="CP51" s="723"/>
      <c r="CQ51" s="729"/>
      <c r="CR51" s="728"/>
      <c r="CS51" s="723"/>
      <c r="CT51" s="723"/>
      <c r="CU51" s="723"/>
      <c r="CV51" s="729"/>
      <c r="CW51" s="728"/>
      <c r="CX51" s="723"/>
      <c r="CY51" s="723"/>
      <c r="CZ51" s="723"/>
      <c r="DA51" s="729"/>
      <c r="DB51" s="728"/>
      <c r="DC51" s="723"/>
      <c r="DD51" s="723"/>
      <c r="DE51" s="723"/>
      <c r="DF51" s="729"/>
      <c r="DG51" s="728"/>
      <c r="DH51" s="723"/>
      <c r="DI51" s="723"/>
      <c r="DJ51" s="723"/>
      <c r="DK51" s="729"/>
      <c r="DL51" s="728"/>
      <c r="DM51" s="723"/>
      <c r="DN51" s="723"/>
      <c r="DO51" s="723"/>
      <c r="DP51" s="729"/>
      <c r="DQ51" s="728"/>
      <c r="DR51" s="723"/>
      <c r="DS51" s="723"/>
      <c r="DT51" s="723"/>
      <c r="DU51" s="729"/>
      <c r="DV51" s="716"/>
      <c r="DW51" s="717"/>
      <c r="DX51" s="717"/>
      <c r="DY51" s="717"/>
      <c r="DZ51" s="730"/>
      <c r="EA51" s="48"/>
    </row>
    <row r="52" spans="1:131" ht="26.25" customHeight="1" x14ac:dyDescent="0.15">
      <c r="A52" s="52">
        <v>25</v>
      </c>
      <c r="B52" s="716"/>
      <c r="C52" s="717"/>
      <c r="D52" s="717"/>
      <c r="E52" s="717"/>
      <c r="F52" s="717"/>
      <c r="G52" s="717"/>
      <c r="H52" s="717"/>
      <c r="I52" s="717"/>
      <c r="J52" s="717"/>
      <c r="K52" s="717"/>
      <c r="L52" s="717"/>
      <c r="M52" s="717"/>
      <c r="N52" s="717"/>
      <c r="O52" s="717"/>
      <c r="P52" s="718"/>
      <c r="Q52" s="765"/>
      <c r="R52" s="766"/>
      <c r="S52" s="766"/>
      <c r="T52" s="766"/>
      <c r="U52" s="766"/>
      <c r="V52" s="766"/>
      <c r="W52" s="766"/>
      <c r="X52" s="766"/>
      <c r="Y52" s="766"/>
      <c r="Z52" s="766"/>
      <c r="AA52" s="766"/>
      <c r="AB52" s="766"/>
      <c r="AC52" s="766"/>
      <c r="AD52" s="766"/>
      <c r="AE52" s="767"/>
      <c r="AF52" s="722"/>
      <c r="AG52" s="723"/>
      <c r="AH52" s="723"/>
      <c r="AI52" s="723"/>
      <c r="AJ52" s="724"/>
      <c r="AK52" s="768"/>
      <c r="AL52" s="766"/>
      <c r="AM52" s="766"/>
      <c r="AN52" s="766"/>
      <c r="AO52" s="766"/>
      <c r="AP52" s="766"/>
      <c r="AQ52" s="766"/>
      <c r="AR52" s="766"/>
      <c r="AS52" s="766"/>
      <c r="AT52" s="766"/>
      <c r="AU52" s="766"/>
      <c r="AV52" s="766"/>
      <c r="AW52" s="766"/>
      <c r="AX52" s="766"/>
      <c r="AY52" s="766"/>
      <c r="AZ52" s="769"/>
      <c r="BA52" s="769"/>
      <c r="BB52" s="769"/>
      <c r="BC52" s="769"/>
      <c r="BD52" s="769"/>
      <c r="BE52" s="726"/>
      <c r="BF52" s="726"/>
      <c r="BG52" s="726"/>
      <c r="BH52" s="726"/>
      <c r="BI52" s="727"/>
      <c r="BJ52" s="56"/>
      <c r="BK52" s="56"/>
      <c r="BL52" s="56"/>
      <c r="BM52" s="56"/>
      <c r="BN52" s="56"/>
      <c r="BO52" s="55"/>
      <c r="BP52" s="55"/>
      <c r="BQ52" s="52">
        <v>46</v>
      </c>
      <c r="BR52" s="72"/>
      <c r="BS52" s="716"/>
      <c r="BT52" s="717"/>
      <c r="BU52" s="717"/>
      <c r="BV52" s="717"/>
      <c r="BW52" s="717"/>
      <c r="BX52" s="717"/>
      <c r="BY52" s="717"/>
      <c r="BZ52" s="717"/>
      <c r="CA52" s="717"/>
      <c r="CB52" s="717"/>
      <c r="CC52" s="717"/>
      <c r="CD52" s="717"/>
      <c r="CE52" s="717"/>
      <c r="CF52" s="717"/>
      <c r="CG52" s="718"/>
      <c r="CH52" s="728"/>
      <c r="CI52" s="723"/>
      <c r="CJ52" s="723"/>
      <c r="CK52" s="723"/>
      <c r="CL52" s="729"/>
      <c r="CM52" s="728"/>
      <c r="CN52" s="723"/>
      <c r="CO52" s="723"/>
      <c r="CP52" s="723"/>
      <c r="CQ52" s="729"/>
      <c r="CR52" s="728"/>
      <c r="CS52" s="723"/>
      <c r="CT52" s="723"/>
      <c r="CU52" s="723"/>
      <c r="CV52" s="729"/>
      <c r="CW52" s="728"/>
      <c r="CX52" s="723"/>
      <c r="CY52" s="723"/>
      <c r="CZ52" s="723"/>
      <c r="DA52" s="729"/>
      <c r="DB52" s="728"/>
      <c r="DC52" s="723"/>
      <c r="DD52" s="723"/>
      <c r="DE52" s="723"/>
      <c r="DF52" s="729"/>
      <c r="DG52" s="728"/>
      <c r="DH52" s="723"/>
      <c r="DI52" s="723"/>
      <c r="DJ52" s="723"/>
      <c r="DK52" s="729"/>
      <c r="DL52" s="728"/>
      <c r="DM52" s="723"/>
      <c r="DN52" s="723"/>
      <c r="DO52" s="723"/>
      <c r="DP52" s="729"/>
      <c r="DQ52" s="728"/>
      <c r="DR52" s="723"/>
      <c r="DS52" s="723"/>
      <c r="DT52" s="723"/>
      <c r="DU52" s="729"/>
      <c r="DV52" s="716"/>
      <c r="DW52" s="717"/>
      <c r="DX52" s="717"/>
      <c r="DY52" s="717"/>
      <c r="DZ52" s="730"/>
      <c r="EA52" s="48"/>
    </row>
    <row r="53" spans="1:131" ht="26.25" customHeight="1" x14ac:dyDescent="0.15">
      <c r="A53" s="52">
        <v>26</v>
      </c>
      <c r="B53" s="716"/>
      <c r="C53" s="717"/>
      <c r="D53" s="717"/>
      <c r="E53" s="717"/>
      <c r="F53" s="717"/>
      <c r="G53" s="717"/>
      <c r="H53" s="717"/>
      <c r="I53" s="717"/>
      <c r="J53" s="717"/>
      <c r="K53" s="717"/>
      <c r="L53" s="717"/>
      <c r="M53" s="717"/>
      <c r="N53" s="717"/>
      <c r="O53" s="717"/>
      <c r="P53" s="718"/>
      <c r="Q53" s="765"/>
      <c r="R53" s="766"/>
      <c r="S53" s="766"/>
      <c r="T53" s="766"/>
      <c r="U53" s="766"/>
      <c r="V53" s="766"/>
      <c r="W53" s="766"/>
      <c r="X53" s="766"/>
      <c r="Y53" s="766"/>
      <c r="Z53" s="766"/>
      <c r="AA53" s="766"/>
      <c r="AB53" s="766"/>
      <c r="AC53" s="766"/>
      <c r="AD53" s="766"/>
      <c r="AE53" s="767"/>
      <c r="AF53" s="722"/>
      <c r="AG53" s="723"/>
      <c r="AH53" s="723"/>
      <c r="AI53" s="723"/>
      <c r="AJ53" s="724"/>
      <c r="AK53" s="768"/>
      <c r="AL53" s="766"/>
      <c r="AM53" s="766"/>
      <c r="AN53" s="766"/>
      <c r="AO53" s="766"/>
      <c r="AP53" s="766"/>
      <c r="AQ53" s="766"/>
      <c r="AR53" s="766"/>
      <c r="AS53" s="766"/>
      <c r="AT53" s="766"/>
      <c r="AU53" s="766"/>
      <c r="AV53" s="766"/>
      <c r="AW53" s="766"/>
      <c r="AX53" s="766"/>
      <c r="AY53" s="766"/>
      <c r="AZ53" s="769"/>
      <c r="BA53" s="769"/>
      <c r="BB53" s="769"/>
      <c r="BC53" s="769"/>
      <c r="BD53" s="769"/>
      <c r="BE53" s="726"/>
      <c r="BF53" s="726"/>
      <c r="BG53" s="726"/>
      <c r="BH53" s="726"/>
      <c r="BI53" s="727"/>
      <c r="BJ53" s="56"/>
      <c r="BK53" s="56"/>
      <c r="BL53" s="56"/>
      <c r="BM53" s="56"/>
      <c r="BN53" s="56"/>
      <c r="BO53" s="55"/>
      <c r="BP53" s="55"/>
      <c r="BQ53" s="52">
        <v>47</v>
      </c>
      <c r="BR53" s="72"/>
      <c r="BS53" s="716"/>
      <c r="BT53" s="717"/>
      <c r="BU53" s="717"/>
      <c r="BV53" s="717"/>
      <c r="BW53" s="717"/>
      <c r="BX53" s="717"/>
      <c r="BY53" s="717"/>
      <c r="BZ53" s="717"/>
      <c r="CA53" s="717"/>
      <c r="CB53" s="717"/>
      <c r="CC53" s="717"/>
      <c r="CD53" s="717"/>
      <c r="CE53" s="717"/>
      <c r="CF53" s="717"/>
      <c r="CG53" s="718"/>
      <c r="CH53" s="728"/>
      <c r="CI53" s="723"/>
      <c r="CJ53" s="723"/>
      <c r="CK53" s="723"/>
      <c r="CL53" s="729"/>
      <c r="CM53" s="728"/>
      <c r="CN53" s="723"/>
      <c r="CO53" s="723"/>
      <c r="CP53" s="723"/>
      <c r="CQ53" s="729"/>
      <c r="CR53" s="728"/>
      <c r="CS53" s="723"/>
      <c r="CT53" s="723"/>
      <c r="CU53" s="723"/>
      <c r="CV53" s="729"/>
      <c r="CW53" s="728"/>
      <c r="CX53" s="723"/>
      <c r="CY53" s="723"/>
      <c r="CZ53" s="723"/>
      <c r="DA53" s="729"/>
      <c r="DB53" s="728"/>
      <c r="DC53" s="723"/>
      <c r="DD53" s="723"/>
      <c r="DE53" s="723"/>
      <c r="DF53" s="729"/>
      <c r="DG53" s="728"/>
      <c r="DH53" s="723"/>
      <c r="DI53" s="723"/>
      <c r="DJ53" s="723"/>
      <c r="DK53" s="729"/>
      <c r="DL53" s="728"/>
      <c r="DM53" s="723"/>
      <c r="DN53" s="723"/>
      <c r="DO53" s="723"/>
      <c r="DP53" s="729"/>
      <c r="DQ53" s="728"/>
      <c r="DR53" s="723"/>
      <c r="DS53" s="723"/>
      <c r="DT53" s="723"/>
      <c r="DU53" s="729"/>
      <c r="DV53" s="716"/>
      <c r="DW53" s="717"/>
      <c r="DX53" s="717"/>
      <c r="DY53" s="717"/>
      <c r="DZ53" s="730"/>
      <c r="EA53" s="48"/>
    </row>
    <row r="54" spans="1:131" ht="26.25" customHeight="1" x14ac:dyDescent="0.15">
      <c r="A54" s="52">
        <v>27</v>
      </c>
      <c r="B54" s="716"/>
      <c r="C54" s="717"/>
      <c r="D54" s="717"/>
      <c r="E54" s="717"/>
      <c r="F54" s="717"/>
      <c r="G54" s="717"/>
      <c r="H54" s="717"/>
      <c r="I54" s="717"/>
      <c r="J54" s="717"/>
      <c r="K54" s="717"/>
      <c r="L54" s="717"/>
      <c r="M54" s="717"/>
      <c r="N54" s="717"/>
      <c r="O54" s="717"/>
      <c r="P54" s="718"/>
      <c r="Q54" s="765"/>
      <c r="R54" s="766"/>
      <c r="S54" s="766"/>
      <c r="T54" s="766"/>
      <c r="U54" s="766"/>
      <c r="V54" s="766"/>
      <c r="W54" s="766"/>
      <c r="X54" s="766"/>
      <c r="Y54" s="766"/>
      <c r="Z54" s="766"/>
      <c r="AA54" s="766"/>
      <c r="AB54" s="766"/>
      <c r="AC54" s="766"/>
      <c r="AD54" s="766"/>
      <c r="AE54" s="767"/>
      <c r="AF54" s="722"/>
      <c r="AG54" s="723"/>
      <c r="AH54" s="723"/>
      <c r="AI54" s="723"/>
      <c r="AJ54" s="724"/>
      <c r="AK54" s="768"/>
      <c r="AL54" s="766"/>
      <c r="AM54" s="766"/>
      <c r="AN54" s="766"/>
      <c r="AO54" s="766"/>
      <c r="AP54" s="766"/>
      <c r="AQ54" s="766"/>
      <c r="AR54" s="766"/>
      <c r="AS54" s="766"/>
      <c r="AT54" s="766"/>
      <c r="AU54" s="766"/>
      <c r="AV54" s="766"/>
      <c r="AW54" s="766"/>
      <c r="AX54" s="766"/>
      <c r="AY54" s="766"/>
      <c r="AZ54" s="769"/>
      <c r="BA54" s="769"/>
      <c r="BB54" s="769"/>
      <c r="BC54" s="769"/>
      <c r="BD54" s="769"/>
      <c r="BE54" s="726"/>
      <c r="BF54" s="726"/>
      <c r="BG54" s="726"/>
      <c r="BH54" s="726"/>
      <c r="BI54" s="727"/>
      <c r="BJ54" s="56"/>
      <c r="BK54" s="56"/>
      <c r="BL54" s="56"/>
      <c r="BM54" s="56"/>
      <c r="BN54" s="56"/>
      <c r="BO54" s="55"/>
      <c r="BP54" s="55"/>
      <c r="BQ54" s="52">
        <v>48</v>
      </c>
      <c r="BR54" s="72"/>
      <c r="BS54" s="716"/>
      <c r="BT54" s="717"/>
      <c r="BU54" s="717"/>
      <c r="BV54" s="717"/>
      <c r="BW54" s="717"/>
      <c r="BX54" s="717"/>
      <c r="BY54" s="717"/>
      <c r="BZ54" s="717"/>
      <c r="CA54" s="717"/>
      <c r="CB54" s="717"/>
      <c r="CC54" s="717"/>
      <c r="CD54" s="717"/>
      <c r="CE54" s="717"/>
      <c r="CF54" s="717"/>
      <c r="CG54" s="718"/>
      <c r="CH54" s="728"/>
      <c r="CI54" s="723"/>
      <c r="CJ54" s="723"/>
      <c r="CK54" s="723"/>
      <c r="CL54" s="729"/>
      <c r="CM54" s="728"/>
      <c r="CN54" s="723"/>
      <c r="CO54" s="723"/>
      <c r="CP54" s="723"/>
      <c r="CQ54" s="729"/>
      <c r="CR54" s="728"/>
      <c r="CS54" s="723"/>
      <c r="CT54" s="723"/>
      <c r="CU54" s="723"/>
      <c r="CV54" s="729"/>
      <c r="CW54" s="728"/>
      <c r="CX54" s="723"/>
      <c r="CY54" s="723"/>
      <c r="CZ54" s="723"/>
      <c r="DA54" s="729"/>
      <c r="DB54" s="728"/>
      <c r="DC54" s="723"/>
      <c r="DD54" s="723"/>
      <c r="DE54" s="723"/>
      <c r="DF54" s="729"/>
      <c r="DG54" s="728"/>
      <c r="DH54" s="723"/>
      <c r="DI54" s="723"/>
      <c r="DJ54" s="723"/>
      <c r="DK54" s="729"/>
      <c r="DL54" s="728"/>
      <c r="DM54" s="723"/>
      <c r="DN54" s="723"/>
      <c r="DO54" s="723"/>
      <c r="DP54" s="729"/>
      <c r="DQ54" s="728"/>
      <c r="DR54" s="723"/>
      <c r="DS54" s="723"/>
      <c r="DT54" s="723"/>
      <c r="DU54" s="729"/>
      <c r="DV54" s="716"/>
      <c r="DW54" s="717"/>
      <c r="DX54" s="717"/>
      <c r="DY54" s="717"/>
      <c r="DZ54" s="730"/>
      <c r="EA54" s="48"/>
    </row>
    <row r="55" spans="1:131" ht="26.25" customHeight="1" x14ac:dyDescent="0.15">
      <c r="A55" s="52">
        <v>28</v>
      </c>
      <c r="B55" s="716"/>
      <c r="C55" s="717"/>
      <c r="D55" s="717"/>
      <c r="E55" s="717"/>
      <c r="F55" s="717"/>
      <c r="G55" s="717"/>
      <c r="H55" s="717"/>
      <c r="I55" s="717"/>
      <c r="J55" s="717"/>
      <c r="K55" s="717"/>
      <c r="L55" s="717"/>
      <c r="M55" s="717"/>
      <c r="N55" s="717"/>
      <c r="O55" s="717"/>
      <c r="P55" s="718"/>
      <c r="Q55" s="765"/>
      <c r="R55" s="766"/>
      <c r="S55" s="766"/>
      <c r="T55" s="766"/>
      <c r="U55" s="766"/>
      <c r="V55" s="766"/>
      <c r="W55" s="766"/>
      <c r="X55" s="766"/>
      <c r="Y55" s="766"/>
      <c r="Z55" s="766"/>
      <c r="AA55" s="766"/>
      <c r="AB55" s="766"/>
      <c r="AC55" s="766"/>
      <c r="AD55" s="766"/>
      <c r="AE55" s="767"/>
      <c r="AF55" s="722"/>
      <c r="AG55" s="723"/>
      <c r="AH55" s="723"/>
      <c r="AI55" s="723"/>
      <c r="AJ55" s="724"/>
      <c r="AK55" s="768"/>
      <c r="AL55" s="766"/>
      <c r="AM55" s="766"/>
      <c r="AN55" s="766"/>
      <c r="AO55" s="766"/>
      <c r="AP55" s="766"/>
      <c r="AQ55" s="766"/>
      <c r="AR55" s="766"/>
      <c r="AS55" s="766"/>
      <c r="AT55" s="766"/>
      <c r="AU55" s="766"/>
      <c r="AV55" s="766"/>
      <c r="AW55" s="766"/>
      <c r="AX55" s="766"/>
      <c r="AY55" s="766"/>
      <c r="AZ55" s="769"/>
      <c r="BA55" s="769"/>
      <c r="BB55" s="769"/>
      <c r="BC55" s="769"/>
      <c r="BD55" s="769"/>
      <c r="BE55" s="726"/>
      <c r="BF55" s="726"/>
      <c r="BG55" s="726"/>
      <c r="BH55" s="726"/>
      <c r="BI55" s="727"/>
      <c r="BJ55" s="56"/>
      <c r="BK55" s="56"/>
      <c r="BL55" s="56"/>
      <c r="BM55" s="56"/>
      <c r="BN55" s="56"/>
      <c r="BO55" s="55"/>
      <c r="BP55" s="55"/>
      <c r="BQ55" s="52">
        <v>49</v>
      </c>
      <c r="BR55" s="72"/>
      <c r="BS55" s="716"/>
      <c r="BT55" s="717"/>
      <c r="BU55" s="717"/>
      <c r="BV55" s="717"/>
      <c r="BW55" s="717"/>
      <c r="BX55" s="717"/>
      <c r="BY55" s="717"/>
      <c r="BZ55" s="717"/>
      <c r="CA55" s="717"/>
      <c r="CB55" s="717"/>
      <c r="CC55" s="717"/>
      <c r="CD55" s="717"/>
      <c r="CE55" s="717"/>
      <c r="CF55" s="717"/>
      <c r="CG55" s="718"/>
      <c r="CH55" s="728"/>
      <c r="CI55" s="723"/>
      <c r="CJ55" s="723"/>
      <c r="CK55" s="723"/>
      <c r="CL55" s="729"/>
      <c r="CM55" s="728"/>
      <c r="CN55" s="723"/>
      <c r="CO55" s="723"/>
      <c r="CP55" s="723"/>
      <c r="CQ55" s="729"/>
      <c r="CR55" s="728"/>
      <c r="CS55" s="723"/>
      <c r="CT55" s="723"/>
      <c r="CU55" s="723"/>
      <c r="CV55" s="729"/>
      <c r="CW55" s="728"/>
      <c r="CX55" s="723"/>
      <c r="CY55" s="723"/>
      <c r="CZ55" s="723"/>
      <c r="DA55" s="729"/>
      <c r="DB55" s="728"/>
      <c r="DC55" s="723"/>
      <c r="DD55" s="723"/>
      <c r="DE55" s="723"/>
      <c r="DF55" s="729"/>
      <c r="DG55" s="728"/>
      <c r="DH55" s="723"/>
      <c r="DI55" s="723"/>
      <c r="DJ55" s="723"/>
      <c r="DK55" s="729"/>
      <c r="DL55" s="728"/>
      <c r="DM55" s="723"/>
      <c r="DN55" s="723"/>
      <c r="DO55" s="723"/>
      <c r="DP55" s="729"/>
      <c r="DQ55" s="728"/>
      <c r="DR55" s="723"/>
      <c r="DS55" s="723"/>
      <c r="DT55" s="723"/>
      <c r="DU55" s="729"/>
      <c r="DV55" s="716"/>
      <c r="DW55" s="717"/>
      <c r="DX55" s="717"/>
      <c r="DY55" s="717"/>
      <c r="DZ55" s="730"/>
      <c r="EA55" s="48"/>
    </row>
    <row r="56" spans="1:131" ht="26.25" customHeight="1" x14ac:dyDescent="0.15">
      <c r="A56" s="52">
        <v>29</v>
      </c>
      <c r="B56" s="716"/>
      <c r="C56" s="717"/>
      <c r="D56" s="717"/>
      <c r="E56" s="717"/>
      <c r="F56" s="717"/>
      <c r="G56" s="717"/>
      <c r="H56" s="717"/>
      <c r="I56" s="717"/>
      <c r="J56" s="717"/>
      <c r="K56" s="717"/>
      <c r="L56" s="717"/>
      <c r="M56" s="717"/>
      <c r="N56" s="717"/>
      <c r="O56" s="717"/>
      <c r="P56" s="718"/>
      <c r="Q56" s="765"/>
      <c r="R56" s="766"/>
      <c r="S56" s="766"/>
      <c r="T56" s="766"/>
      <c r="U56" s="766"/>
      <c r="V56" s="766"/>
      <c r="W56" s="766"/>
      <c r="X56" s="766"/>
      <c r="Y56" s="766"/>
      <c r="Z56" s="766"/>
      <c r="AA56" s="766"/>
      <c r="AB56" s="766"/>
      <c r="AC56" s="766"/>
      <c r="AD56" s="766"/>
      <c r="AE56" s="767"/>
      <c r="AF56" s="722"/>
      <c r="AG56" s="723"/>
      <c r="AH56" s="723"/>
      <c r="AI56" s="723"/>
      <c r="AJ56" s="724"/>
      <c r="AK56" s="768"/>
      <c r="AL56" s="766"/>
      <c r="AM56" s="766"/>
      <c r="AN56" s="766"/>
      <c r="AO56" s="766"/>
      <c r="AP56" s="766"/>
      <c r="AQ56" s="766"/>
      <c r="AR56" s="766"/>
      <c r="AS56" s="766"/>
      <c r="AT56" s="766"/>
      <c r="AU56" s="766"/>
      <c r="AV56" s="766"/>
      <c r="AW56" s="766"/>
      <c r="AX56" s="766"/>
      <c r="AY56" s="766"/>
      <c r="AZ56" s="769"/>
      <c r="BA56" s="769"/>
      <c r="BB56" s="769"/>
      <c r="BC56" s="769"/>
      <c r="BD56" s="769"/>
      <c r="BE56" s="726"/>
      <c r="BF56" s="726"/>
      <c r="BG56" s="726"/>
      <c r="BH56" s="726"/>
      <c r="BI56" s="727"/>
      <c r="BJ56" s="56"/>
      <c r="BK56" s="56"/>
      <c r="BL56" s="56"/>
      <c r="BM56" s="56"/>
      <c r="BN56" s="56"/>
      <c r="BO56" s="55"/>
      <c r="BP56" s="55"/>
      <c r="BQ56" s="52">
        <v>50</v>
      </c>
      <c r="BR56" s="72"/>
      <c r="BS56" s="716"/>
      <c r="BT56" s="717"/>
      <c r="BU56" s="717"/>
      <c r="BV56" s="717"/>
      <c r="BW56" s="717"/>
      <c r="BX56" s="717"/>
      <c r="BY56" s="717"/>
      <c r="BZ56" s="717"/>
      <c r="CA56" s="717"/>
      <c r="CB56" s="717"/>
      <c r="CC56" s="717"/>
      <c r="CD56" s="717"/>
      <c r="CE56" s="717"/>
      <c r="CF56" s="717"/>
      <c r="CG56" s="718"/>
      <c r="CH56" s="728"/>
      <c r="CI56" s="723"/>
      <c r="CJ56" s="723"/>
      <c r="CK56" s="723"/>
      <c r="CL56" s="729"/>
      <c r="CM56" s="728"/>
      <c r="CN56" s="723"/>
      <c r="CO56" s="723"/>
      <c r="CP56" s="723"/>
      <c r="CQ56" s="729"/>
      <c r="CR56" s="728"/>
      <c r="CS56" s="723"/>
      <c r="CT56" s="723"/>
      <c r="CU56" s="723"/>
      <c r="CV56" s="729"/>
      <c r="CW56" s="728"/>
      <c r="CX56" s="723"/>
      <c r="CY56" s="723"/>
      <c r="CZ56" s="723"/>
      <c r="DA56" s="729"/>
      <c r="DB56" s="728"/>
      <c r="DC56" s="723"/>
      <c r="DD56" s="723"/>
      <c r="DE56" s="723"/>
      <c r="DF56" s="729"/>
      <c r="DG56" s="728"/>
      <c r="DH56" s="723"/>
      <c r="DI56" s="723"/>
      <c r="DJ56" s="723"/>
      <c r="DK56" s="729"/>
      <c r="DL56" s="728"/>
      <c r="DM56" s="723"/>
      <c r="DN56" s="723"/>
      <c r="DO56" s="723"/>
      <c r="DP56" s="729"/>
      <c r="DQ56" s="728"/>
      <c r="DR56" s="723"/>
      <c r="DS56" s="723"/>
      <c r="DT56" s="723"/>
      <c r="DU56" s="729"/>
      <c r="DV56" s="716"/>
      <c r="DW56" s="717"/>
      <c r="DX56" s="717"/>
      <c r="DY56" s="717"/>
      <c r="DZ56" s="730"/>
      <c r="EA56" s="48"/>
    </row>
    <row r="57" spans="1:131" ht="26.25" customHeight="1" x14ac:dyDescent="0.15">
      <c r="A57" s="52">
        <v>30</v>
      </c>
      <c r="B57" s="716"/>
      <c r="C57" s="717"/>
      <c r="D57" s="717"/>
      <c r="E57" s="717"/>
      <c r="F57" s="717"/>
      <c r="G57" s="717"/>
      <c r="H57" s="717"/>
      <c r="I57" s="717"/>
      <c r="J57" s="717"/>
      <c r="K57" s="717"/>
      <c r="L57" s="717"/>
      <c r="M57" s="717"/>
      <c r="N57" s="717"/>
      <c r="O57" s="717"/>
      <c r="P57" s="718"/>
      <c r="Q57" s="765"/>
      <c r="R57" s="766"/>
      <c r="S57" s="766"/>
      <c r="T57" s="766"/>
      <c r="U57" s="766"/>
      <c r="V57" s="766"/>
      <c r="W57" s="766"/>
      <c r="X57" s="766"/>
      <c r="Y57" s="766"/>
      <c r="Z57" s="766"/>
      <c r="AA57" s="766"/>
      <c r="AB57" s="766"/>
      <c r="AC57" s="766"/>
      <c r="AD57" s="766"/>
      <c r="AE57" s="767"/>
      <c r="AF57" s="722"/>
      <c r="AG57" s="723"/>
      <c r="AH57" s="723"/>
      <c r="AI57" s="723"/>
      <c r="AJ57" s="724"/>
      <c r="AK57" s="768"/>
      <c r="AL57" s="766"/>
      <c r="AM57" s="766"/>
      <c r="AN57" s="766"/>
      <c r="AO57" s="766"/>
      <c r="AP57" s="766"/>
      <c r="AQ57" s="766"/>
      <c r="AR57" s="766"/>
      <c r="AS57" s="766"/>
      <c r="AT57" s="766"/>
      <c r="AU57" s="766"/>
      <c r="AV57" s="766"/>
      <c r="AW57" s="766"/>
      <c r="AX57" s="766"/>
      <c r="AY57" s="766"/>
      <c r="AZ57" s="769"/>
      <c r="BA57" s="769"/>
      <c r="BB57" s="769"/>
      <c r="BC57" s="769"/>
      <c r="BD57" s="769"/>
      <c r="BE57" s="726"/>
      <c r="BF57" s="726"/>
      <c r="BG57" s="726"/>
      <c r="BH57" s="726"/>
      <c r="BI57" s="727"/>
      <c r="BJ57" s="56"/>
      <c r="BK57" s="56"/>
      <c r="BL57" s="56"/>
      <c r="BM57" s="56"/>
      <c r="BN57" s="56"/>
      <c r="BO57" s="55"/>
      <c r="BP57" s="55"/>
      <c r="BQ57" s="52">
        <v>51</v>
      </c>
      <c r="BR57" s="72"/>
      <c r="BS57" s="716"/>
      <c r="BT57" s="717"/>
      <c r="BU57" s="717"/>
      <c r="BV57" s="717"/>
      <c r="BW57" s="717"/>
      <c r="BX57" s="717"/>
      <c r="BY57" s="717"/>
      <c r="BZ57" s="717"/>
      <c r="CA57" s="717"/>
      <c r="CB57" s="717"/>
      <c r="CC57" s="717"/>
      <c r="CD57" s="717"/>
      <c r="CE57" s="717"/>
      <c r="CF57" s="717"/>
      <c r="CG57" s="718"/>
      <c r="CH57" s="728"/>
      <c r="CI57" s="723"/>
      <c r="CJ57" s="723"/>
      <c r="CK57" s="723"/>
      <c r="CL57" s="729"/>
      <c r="CM57" s="728"/>
      <c r="CN57" s="723"/>
      <c r="CO57" s="723"/>
      <c r="CP57" s="723"/>
      <c r="CQ57" s="729"/>
      <c r="CR57" s="728"/>
      <c r="CS57" s="723"/>
      <c r="CT57" s="723"/>
      <c r="CU57" s="723"/>
      <c r="CV57" s="729"/>
      <c r="CW57" s="728"/>
      <c r="CX57" s="723"/>
      <c r="CY57" s="723"/>
      <c r="CZ57" s="723"/>
      <c r="DA57" s="729"/>
      <c r="DB57" s="728"/>
      <c r="DC57" s="723"/>
      <c r="DD57" s="723"/>
      <c r="DE57" s="723"/>
      <c r="DF57" s="729"/>
      <c r="DG57" s="728"/>
      <c r="DH57" s="723"/>
      <c r="DI57" s="723"/>
      <c r="DJ57" s="723"/>
      <c r="DK57" s="729"/>
      <c r="DL57" s="728"/>
      <c r="DM57" s="723"/>
      <c r="DN57" s="723"/>
      <c r="DO57" s="723"/>
      <c r="DP57" s="729"/>
      <c r="DQ57" s="728"/>
      <c r="DR57" s="723"/>
      <c r="DS57" s="723"/>
      <c r="DT57" s="723"/>
      <c r="DU57" s="729"/>
      <c r="DV57" s="716"/>
      <c r="DW57" s="717"/>
      <c r="DX57" s="717"/>
      <c r="DY57" s="717"/>
      <c r="DZ57" s="730"/>
      <c r="EA57" s="48"/>
    </row>
    <row r="58" spans="1:131" ht="26.25" customHeight="1" x14ac:dyDescent="0.15">
      <c r="A58" s="52">
        <v>31</v>
      </c>
      <c r="B58" s="716"/>
      <c r="C58" s="717"/>
      <c r="D58" s="717"/>
      <c r="E58" s="717"/>
      <c r="F58" s="717"/>
      <c r="G58" s="717"/>
      <c r="H58" s="717"/>
      <c r="I58" s="717"/>
      <c r="J58" s="717"/>
      <c r="K58" s="717"/>
      <c r="L58" s="717"/>
      <c r="M58" s="717"/>
      <c r="N58" s="717"/>
      <c r="O58" s="717"/>
      <c r="P58" s="718"/>
      <c r="Q58" s="765"/>
      <c r="R58" s="766"/>
      <c r="S58" s="766"/>
      <c r="T58" s="766"/>
      <c r="U58" s="766"/>
      <c r="V58" s="766"/>
      <c r="W58" s="766"/>
      <c r="X58" s="766"/>
      <c r="Y58" s="766"/>
      <c r="Z58" s="766"/>
      <c r="AA58" s="766"/>
      <c r="AB58" s="766"/>
      <c r="AC58" s="766"/>
      <c r="AD58" s="766"/>
      <c r="AE58" s="767"/>
      <c r="AF58" s="722"/>
      <c r="AG58" s="723"/>
      <c r="AH58" s="723"/>
      <c r="AI58" s="723"/>
      <c r="AJ58" s="724"/>
      <c r="AK58" s="768"/>
      <c r="AL58" s="766"/>
      <c r="AM58" s="766"/>
      <c r="AN58" s="766"/>
      <c r="AO58" s="766"/>
      <c r="AP58" s="766"/>
      <c r="AQ58" s="766"/>
      <c r="AR58" s="766"/>
      <c r="AS58" s="766"/>
      <c r="AT58" s="766"/>
      <c r="AU58" s="766"/>
      <c r="AV58" s="766"/>
      <c r="AW58" s="766"/>
      <c r="AX58" s="766"/>
      <c r="AY58" s="766"/>
      <c r="AZ58" s="769"/>
      <c r="BA58" s="769"/>
      <c r="BB58" s="769"/>
      <c r="BC58" s="769"/>
      <c r="BD58" s="769"/>
      <c r="BE58" s="726"/>
      <c r="BF58" s="726"/>
      <c r="BG58" s="726"/>
      <c r="BH58" s="726"/>
      <c r="BI58" s="727"/>
      <c r="BJ58" s="56"/>
      <c r="BK58" s="56"/>
      <c r="BL58" s="56"/>
      <c r="BM58" s="56"/>
      <c r="BN58" s="56"/>
      <c r="BO58" s="55"/>
      <c r="BP58" s="55"/>
      <c r="BQ58" s="52">
        <v>52</v>
      </c>
      <c r="BR58" s="72"/>
      <c r="BS58" s="716"/>
      <c r="BT58" s="717"/>
      <c r="BU58" s="717"/>
      <c r="BV58" s="717"/>
      <c r="BW58" s="717"/>
      <c r="BX58" s="717"/>
      <c r="BY58" s="717"/>
      <c r="BZ58" s="717"/>
      <c r="CA58" s="717"/>
      <c r="CB58" s="717"/>
      <c r="CC58" s="717"/>
      <c r="CD58" s="717"/>
      <c r="CE58" s="717"/>
      <c r="CF58" s="717"/>
      <c r="CG58" s="718"/>
      <c r="CH58" s="728"/>
      <c r="CI58" s="723"/>
      <c r="CJ58" s="723"/>
      <c r="CK58" s="723"/>
      <c r="CL58" s="729"/>
      <c r="CM58" s="728"/>
      <c r="CN58" s="723"/>
      <c r="CO58" s="723"/>
      <c r="CP58" s="723"/>
      <c r="CQ58" s="729"/>
      <c r="CR58" s="728"/>
      <c r="CS58" s="723"/>
      <c r="CT58" s="723"/>
      <c r="CU58" s="723"/>
      <c r="CV58" s="729"/>
      <c r="CW58" s="728"/>
      <c r="CX58" s="723"/>
      <c r="CY58" s="723"/>
      <c r="CZ58" s="723"/>
      <c r="DA58" s="729"/>
      <c r="DB58" s="728"/>
      <c r="DC58" s="723"/>
      <c r="DD58" s="723"/>
      <c r="DE58" s="723"/>
      <c r="DF58" s="729"/>
      <c r="DG58" s="728"/>
      <c r="DH58" s="723"/>
      <c r="DI58" s="723"/>
      <c r="DJ58" s="723"/>
      <c r="DK58" s="729"/>
      <c r="DL58" s="728"/>
      <c r="DM58" s="723"/>
      <c r="DN58" s="723"/>
      <c r="DO58" s="723"/>
      <c r="DP58" s="729"/>
      <c r="DQ58" s="728"/>
      <c r="DR58" s="723"/>
      <c r="DS58" s="723"/>
      <c r="DT58" s="723"/>
      <c r="DU58" s="729"/>
      <c r="DV58" s="716"/>
      <c r="DW58" s="717"/>
      <c r="DX58" s="717"/>
      <c r="DY58" s="717"/>
      <c r="DZ58" s="730"/>
      <c r="EA58" s="48"/>
    </row>
    <row r="59" spans="1:131" ht="26.25" customHeight="1" x14ac:dyDescent="0.15">
      <c r="A59" s="52">
        <v>32</v>
      </c>
      <c r="B59" s="716"/>
      <c r="C59" s="717"/>
      <c r="D59" s="717"/>
      <c r="E59" s="717"/>
      <c r="F59" s="717"/>
      <c r="G59" s="717"/>
      <c r="H59" s="717"/>
      <c r="I59" s="717"/>
      <c r="J59" s="717"/>
      <c r="K59" s="717"/>
      <c r="L59" s="717"/>
      <c r="M59" s="717"/>
      <c r="N59" s="717"/>
      <c r="O59" s="717"/>
      <c r="P59" s="718"/>
      <c r="Q59" s="765"/>
      <c r="R59" s="766"/>
      <c r="S59" s="766"/>
      <c r="T59" s="766"/>
      <c r="U59" s="766"/>
      <c r="V59" s="766"/>
      <c r="W59" s="766"/>
      <c r="X59" s="766"/>
      <c r="Y59" s="766"/>
      <c r="Z59" s="766"/>
      <c r="AA59" s="766"/>
      <c r="AB59" s="766"/>
      <c r="AC59" s="766"/>
      <c r="AD59" s="766"/>
      <c r="AE59" s="767"/>
      <c r="AF59" s="722"/>
      <c r="AG59" s="723"/>
      <c r="AH59" s="723"/>
      <c r="AI59" s="723"/>
      <c r="AJ59" s="724"/>
      <c r="AK59" s="768"/>
      <c r="AL59" s="766"/>
      <c r="AM59" s="766"/>
      <c r="AN59" s="766"/>
      <c r="AO59" s="766"/>
      <c r="AP59" s="766"/>
      <c r="AQ59" s="766"/>
      <c r="AR59" s="766"/>
      <c r="AS59" s="766"/>
      <c r="AT59" s="766"/>
      <c r="AU59" s="766"/>
      <c r="AV59" s="766"/>
      <c r="AW59" s="766"/>
      <c r="AX59" s="766"/>
      <c r="AY59" s="766"/>
      <c r="AZ59" s="769"/>
      <c r="BA59" s="769"/>
      <c r="BB59" s="769"/>
      <c r="BC59" s="769"/>
      <c r="BD59" s="769"/>
      <c r="BE59" s="726"/>
      <c r="BF59" s="726"/>
      <c r="BG59" s="726"/>
      <c r="BH59" s="726"/>
      <c r="BI59" s="727"/>
      <c r="BJ59" s="56"/>
      <c r="BK59" s="56"/>
      <c r="BL59" s="56"/>
      <c r="BM59" s="56"/>
      <c r="BN59" s="56"/>
      <c r="BO59" s="55"/>
      <c r="BP59" s="55"/>
      <c r="BQ59" s="52">
        <v>53</v>
      </c>
      <c r="BR59" s="72"/>
      <c r="BS59" s="716"/>
      <c r="BT59" s="717"/>
      <c r="BU59" s="717"/>
      <c r="BV59" s="717"/>
      <c r="BW59" s="717"/>
      <c r="BX59" s="717"/>
      <c r="BY59" s="717"/>
      <c r="BZ59" s="717"/>
      <c r="CA59" s="717"/>
      <c r="CB59" s="717"/>
      <c r="CC59" s="717"/>
      <c r="CD59" s="717"/>
      <c r="CE59" s="717"/>
      <c r="CF59" s="717"/>
      <c r="CG59" s="718"/>
      <c r="CH59" s="728"/>
      <c r="CI59" s="723"/>
      <c r="CJ59" s="723"/>
      <c r="CK59" s="723"/>
      <c r="CL59" s="729"/>
      <c r="CM59" s="728"/>
      <c r="CN59" s="723"/>
      <c r="CO59" s="723"/>
      <c r="CP59" s="723"/>
      <c r="CQ59" s="729"/>
      <c r="CR59" s="728"/>
      <c r="CS59" s="723"/>
      <c r="CT59" s="723"/>
      <c r="CU59" s="723"/>
      <c r="CV59" s="729"/>
      <c r="CW59" s="728"/>
      <c r="CX59" s="723"/>
      <c r="CY59" s="723"/>
      <c r="CZ59" s="723"/>
      <c r="DA59" s="729"/>
      <c r="DB59" s="728"/>
      <c r="DC59" s="723"/>
      <c r="DD59" s="723"/>
      <c r="DE59" s="723"/>
      <c r="DF59" s="729"/>
      <c r="DG59" s="728"/>
      <c r="DH59" s="723"/>
      <c r="DI59" s="723"/>
      <c r="DJ59" s="723"/>
      <c r="DK59" s="729"/>
      <c r="DL59" s="728"/>
      <c r="DM59" s="723"/>
      <c r="DN59" s="723"/>
      <c r="DO59" s="723"/>
      <c r="DP59" s="729"/>
      <c r="DQ59" s="728"/>
      <c r="DR59" s="723"/>
      <c r="DS59" s="723"/>
      <c r="DT59" s="723"/>
      <c r="DU59" s="729"/>
      <c r="DV59" s="716"/>
      <c r="DW59" s="717"/>
      <c r="DX59" s="717"/>
      <c r="DY59" s="717"/>
      <c r="DZ59" s="730"/>
      <c r="EA59" s="48"/>
    </row>
    <row r="60" spans="1:131" ht="26.25" customHeight="1" x14ac:dyDescent="0.15">
      <c r="A60" s="52">
        <v>33</v>
      </c>
      <c r="B60" s="716"/>
      <c r="C60" s="717"/>
      <c r="D60" s="717"/>
      <c r="E60" s="717"/>
      <c r="F60" s="717"/>
      <c r="G60" s="717"/>
      <c r="H60" s="717"/>
      <c r="I60" s="717"/>
      <c r="J60" s="717"/>
      <c r="K60" s="717"/>
      <c r="L60" s="717"/>
      <c r="M60" s="717"/>
      <c r="N60" s="717"/>
      <c r="O60" s="717"/>
      <c r="P60" s="718"/>
      <c r="Q60" s="765"/>
      <c r="R60" s="766"/>
      <c r="S60" s="766"/>
      <c r="T60" s="766"/>
      <c r="U60" s="766"/>
      <c r="V60" s="766"/>
      <c r="W60" s="766"/>
      <c r="X60" s="766"/>
      <c r="Y60" s="766"/>
      <c r="Z60" s="766"/>
      <c r="AA60" s="766"/>
      <c r="AB60" s="766"/>
      <c r="AC60" s="766"/>
      <c r="AD60" s="766"/>
      <c r="AE60" s="767"/>
      <c r="AF60" s="722"/>
      <c r="AG60" s="723"/>
      <c r="AH60" s="723"/>
      <c r="AI60" s="723"/>
      <c r="AJ60" s="724"/>
      <c r="AK60" s="768"/>
      <c r="AL60" s="766"/>
      <c r="AM60" s="766"/>
      <c r="AN60" s="766"/>
      <c r="AO60" s="766"/>
      <c r="AP60" s="766"/>
      <c r="AQ60" s="766"/>
      <c r="AR60" s="766"/>
      <c r="AS60" s="766"/>
      <c r="AT60" s="766"/>
      <c r="AU60" s="766"/>
      <c r="AV60" s="766"/>
      <c r="AW60" s="766"/>
      <c r="AX60" s="766"/>
      <c r="AY60" s="766"/>
      <c r="AZ60" s="769"/>
      <c r="BA60" s="769"/>
      <c r="BB60" s="769"/>
      <c r="BC60" s="769"/>
      <c r="BD60" s="769"/>
      <c r="BE60" s="726"/>
      <c r="BF60" s="726"/>
      <c r="BG60" s="726"/>
      <c r="BH60" s="726"/>
      <c r="BI60" s="727"/>
      <c r="BJ60" s="56"/>
      <c r="BK60" s="56"/>
      <c r="BL60" s="56"/>
      <c r="BM60" s="56"/>
      <c r="BN60" s="56"/>
      <c r="BO60" s="55"/>
      <c r="BP60" s="55"/>
      <c r="BQ60" s="52">
        <v>54</v>
      </c>
      <c r="BR60" s="72"/>
      <c r="BS60" s="716"/>
      <c r="BT60" s="717"/>
      <c r="BU60" s="717"/>
      <c r="BV60" s="717"/>
      <c r="BW60" s="717"/>
      <c r="BX60" s="717"/>
      <c r="BY60" s="717"/>
      <c r="BZ60" s="717"/>
      <c r="CA60" s="717"/>
      <c r="CB60" s="717"/>
      <c r="CC60" s="717"/>
      <c r="CD60" s="717"/>
      <c r="CE60" s="717"/>
      <c r="CF60" s="717"/>
      <c r="CG60" s="718"/>
      <c r="CH60" s="728"/>
      <c r="CI60" s="723"/>
      <c r="CJ60" s="723"/>
      <c r="CK60" s="723"/>
      <c r="CL60" s="729"/>
      <c r="CM60" s="728"/>
      <c r="CN60" s="723"/>
      <c r="CO60" s="723"/>
      <c r="CP60" s="723"/>
      <c r="CQ60" s="729"/>
      <c r="CR60" s="728"/>
      <c r="CS60" s="723"/>
      <c r="CT60" s="723"/>
      <c r="CU60" s="723"/>
      <c r="CV60" s="729"/>
      <c r="CW60" s="728"/>
      <c r="CX60" s="723"/>
      <c r="CY60" s="723"/>
      <c r="CZ60" s="723"/>
      <c r="DA60" s="729"/>
      <c r="DB60" s="728"/>
      <c r="DC60" s="723"/>
      <c r="DD60" s="723"/>
      <c r="DE60" s="723"/>
      <c r="DF60" s="729"/>
      <c r="DG60" s="728"/>
      <c r="DH60" s="723"/>
      <c r="DI60" s="723"/>
      <c r="DJ60" s="723"/>
      <c r="DK60" s="729"/>
      <c r="DL60" s="728"/>
      <c r="DM60" s="723"/>
      <c r="DN60" s="723"/>
      <c r="DO60" s="723"/>
      <c r="DP60" s="729"/>
      <c r="DQ60" s="728"/>
      <c r="DR60" s="723"/>
      <c r="DS60" s="723"/>
      <c r="DT60" s="723"/>
      <c r="DU60" s="729"/>
      <c r="DV60" s="716"/>
      <c r="DW60" s="717"/>
      <c r="DX60" s="717"/>
      <c r="DY60" s="717"/>
      <c r="DZ60" s="730"/>
      <c r="EA60" s="48"/>
    </row>
    <row r="61" spans="1:131" ht="26.25" customHeight="1" x14ac:dyDescent="0.15">
      <c r="A61" s="52">
        <v>34</v>
      </c>
      <c r="B61" s="716"/>
      <c r="C61" s="717"/>
      <c r="D61" s="717"/>
      <c r="E61" s="717"/>
      <c r="F61" s="717"/>
      <c r="G61" s="717"/>
      <c r="H61" s="717"/>
      <c r="I61" s="717"/>
      <c r="J61" s="717"/>
      <c r="K61" s="717"/>
      <c r="L61" s="717"/>
      <c r="M61" s="717"/>
      <c r="N61" s="717"/>
      <c r="O61" s="717"/>
      <c r="P61" s="718"/>
      <c r="Q61" s="765"/>
      <c r="R61" s="766"/>
      <c r="S61" s="766"/>
      <c r="T61" s="766"/>
      <c r="U61" s="766"/>
      <c r="V61" s="766"/>
      <c r="W61" s="766"/>
      <c r="X61" s="766"/>
      <c r="Y61" s="766"/>
      <c r="Z61" s="766"/>
      <c r="AA61" s="766"/>
      <c r="AB61" s="766"/>
      <c r="AC61" s="766"/>
      <c r="AD61" s="766"/>
      <c r="AE61" s="767"/>
      <c r="AF61" s="722"/>
      <c r="AG61" s="723"/>
      <c r="AH61" s="723"/>
      <c r="AI61" s="723"/>
      <c r="AJ61" s="724"/>
      <c r="AK61" s="768"/>
      <c r="AL61" s="766"/>
      <c r="AM61" s="766"/>
      <c r="AN61" s="766"/>
      <c r="AO61" s="766"/>
      <c r="AP61" s="766"/>
      <c r="AQ61" s="766"/>
      <c r="AR61" s="766"/>
      <c r="AS61" s="766"/>
      <c r="AT61" s="766"/>
      <c r="AU61" s="766"/>
      <c r="AV61" s="766"/>
      <c r="AW61" s="766"/>
      <c r="AX61" s="766"/>
      <c r="AY61" s="766"/>
      <c r="AZ61" s="769"/>
      <c r="BA61" s="769"/>
      <c r="BB61" s="769"/>
      <c r="BC61" s="769"/>
      <c r="BD61" s="769"/>
      <c r="BE61" s="726"/>
      <c r="BF61" s="726"/>
      <c r="BG61" s="726"/>
      <c r="BH61" s="726"/>
      <c r="BI61" s="727"/>
      <c r="BJ61" s="56"/>
      <c r="BK61" s="56"/>
      <c r="BL61" s="56"/>
      <c r="BM61" s="56"/>
      <c r="BN61" s="56"/>
      <c r="BO61" s="55"/>
      <c r="BP61" s="55"/>
      <c r="BQ61" s="52">
        <v>55</v>
      </c>
      <c r="BR61" s="72"/>
      <c r="BS61" s="716"/>
      <c r="BT61" s="717"/>
      <c r="BU61" s="717"/>
      <c r="BV61" s="717"/>
      <c r="BW61" s="717"/>
      <c r="BX61" s="717"/>
      <c r="BY61" s="717"/>
      <c r="BZ61" s="717"/>
      <c r="CA61" s="717"/>
      <c r="CB61" s="717"/>
      <c r="CC61" s="717"/>
      <c r="CD61" s="717"/>
      <c r="CE61" s="717"/>
      <c r="CF61" s="717"/>
      <c r="CG61" s="718"/>
      <c r="CH61" s="728"/>
      <c r="CI61" s="723"/>
      <c r="CJ61" s="723"/>
      <c r="CK61" s="723"/>
      <c r="CL61" s="729"/>
      <c r="CM61" s="728"/>
      <c r="CN61" s="723"/>
      <c r="CO61" s="723"/>
      <c r="CP61" s="723"/>
      <c r="CQ61" s="729"/>
      <c r="CR61" s="728"/>
      <c r="CS61" s="723"/>
      <c r="CT61" s="723"/>
      <c r="CU61" s="723"/>
      <c r="CV61" s="729"/>
      <c r="CW61" s="728"/>
      <c r="CX61" s="723"/>
      <c r="CY61" s="723"/>
      <c r="CZ61" s="723"/>
      <c r="DA61" s="729"/>
      <c r="DB61" s="728"/>
      <c r="DC61" s="723"/>
      <c r="DD61" s="723"/>
      <c r="DE61" s="723"/>
      <c r="DF61" s="729"/>
      <c r="DG61" s="728"/>
      <c r="DH61" s="723"/>
      <c r="DI61" s="723"/>
      <c r="DJ61" s="723"/>
      <c r="DK61" s="729"/>
      <c r="DL61" s="728"/>
      <c r="DM61" s="723"/>
      <c r="DN61" s="723"/>
      <c r="DO61" s="723"/>
      <c r="DP61" s="729"/>
      <c r="DQ61" s="728"/>
      <c r="DR61" s="723"/>
      <c r="DS61" s="723"/>
      <c r="DT61" s="723"/>
      <c r="DU61" s="729"/>
      <c r="DV61" s="716"/>
      <c r="DW61" s="717"/>
      <c r="DX61" s="717"/>
      <c r="DY61" s="717"/>
      <c r="DZ61" s="730"/>
      <c r="EA61" s="48"/>
    </row>
    <row r="62" spans="1:131" ht="26.25" customHeight="1" x14ac:dyDescent="0.15">
      <c r="A62" s="52">
        <v>35</v>
      </c>
      <c r="B62" s="716"/>
      <c r="C62" s="717"/>
      <c r="D62" s="717"/>
      <c r="E62" s="717"/>
      <c r="F62" s="717"/>
      <c r="G62" s="717"/>
      <c r="H62" s="717"/>
      <c r="I62" s="717"/>
      <c r="J62" s="717"/>
      <c r="K62" s="717"/>
      <c r="L62" s="717"/>
      <c r="M62" s="717"/>
      <c r="N62" s="717"/>
      <c r="O62" s="717"/>
      <c r="P62" s="718"/>
      <c r="Q62" s="765"/>
      <c r="R62" s="766"/>
      <c r="S62" s="766"/>
      <c r="T62" s="766"/>
      <c r="U62" s="766"/>
      <c r="V62" s="766"/>
      <c r="W62" s="766"/>
      <c r="X62" s="766"/>
      <c r="Y62" s="766"/>
      <c r="Z62" s="766"/>
      <c r="AA62" s="766"/>
      <c r="AB62" s="766"/>
      <c r="AC62" s="766"/>
      <c r="AD62" s="766"/>
      <c r="AE62" s="767"/>
      <c r="AF62" s="722"/>
      <c r="AG62" s="723"/>
      <c r="AH62" s="723"/>
      <c r="AI62" s="723"/>
      <c r="AJ62" s="724"/>
      <c r="AK62" s="768"/>
      <c r="AL62" s="766"/>
      <c r="AM62" s="766"/>
      <c r="AN62" s="766"/>
      <c r="AO62" s="766"/>
      <c r="AP62" s="766"/>
      <c r="AQ62" s="766"/>
      <c r="AR62" s="766"/>
      <c r="AS62" s="766"/>
      <c r="AT62" s="766"/>
      <c r="AU62" s="766"/>
      <c r="AV62" s="766"/>
      <c r="AW62" s="766"/>
      <c r="AX62" s="766"/>
      <c r="AY62" s="766"/>
      <c r="AZ62" s="769"/>
      <c r="BA62" s="769"/>
      <c r="BB62" s="769"/>
      <c r="BC62" s="769"/>
      <c r="BD62" s="769"/>
      <c r="BE62" s="726"/>
      <c r="BF62" s="726"/>
      <c r="BG62" s="726"/>
      <c r="BH62" s="726"/>
      <c r="BI62" s="727"/>
      <c r="BJ62" s="770" t="s">
        <v>460</v>
      </c>
      <c r="BK62" s="731"/>
      <c r="BL62" s="731"/>
      <c r="BM62" s="731"/>
      <c r="BN62" s="732"/>
      <c r="BO62" s="55"/>
      <c r="BP62" s="55"/>
      <c r="BQ62" s="52">
        <v>56</v>
      </c>
      <c r="BR62" s="72"/>
      <c r="BS62" s="716"/>
      <c r="BT62" s="717"/>
      <c r="BU62" s="717"/>
      <c r="BV62" s="717"/>
      <c r="BW62" s="717"/>
      <c r="BX62" s="717"/>
      <c r="BY62" s="717"/>
      <c r="BZ62" s="717"/>
      <c r="CA62" s="717"/>
      <c r="CB62" s="717"/>
      <c r="CC62" s="717"/>
      <c r="CD62" s="717"/>
      <c r="CE62" s="717"/>
      <c r="CF62" s="717"/>
      <c r="CG62" s="718"/>
      <c r="CH62" s="728"/>
      <c r="CI62" s="723"/>
      <c r="CJ62" s="723"/>
      <c r="CK62" s="723"/>
      <c r="CL62" s="729"/>
      <c r="CM62" s="728"/>
      <c r="CN62" s="723"/>
      <c r="CO62" s="723"/>
      <c r="CP62" s="723"/>
      <c r="CQ62" s="729"/>
      <c r="CR62" s="728"/>
      <c r="CS62" s="723"/>
      <c r="CT62" s="723"/>
      <c r="CU62" s="723"/>
      <c r="CV62" s="729"/>
      <c r="CW62" s="728"/>
      <c r="CX62" s="723"/>
      <c r="CY62" s="723"/>
      <c r="CZ62" s="723"/>
      <c r="DA62" s="729"/>
      <c r="DB62" s="728"/>
      <c r="DC62" s="723"/>
      <c r="DD62" s="723"/>
      <c r="DE62" s="723"/>
      <c r="DF62" s="729"/>
      <c r="DG62" s="728"/>
      <c r="DH62" s="723"/>
      <c r="DI62" s="723"/>
      <c r="DJ62" s="723"/>
      <c r="DK62" s="729"/>
      <c r="DL62" s="728"/>
      <c r="DM62" s="723"/>
      <c r="DN62" s="723"/>
      <c r="DO62" s="723"/>
      <c r="DP62" s="729"/>
      <c r="DQ62" s="728"/>
      <c r="DR62" s="723"/>
      <c r="DS62" s="723"/>
      <c r="DT62" s="723"/>
      <c r="DU62" s="729"/>
      <c r="DV62" s="716"/>
      <c r="DW62" s="717"/>
      <c r="DX62" s="717"/>
      <c r="DY62" s="717"/>
      <c r="DZ62" s="730"/>
      <c r="EA62" s="48"/>
    </row>
    <row r="63" spans="1:131" ht="26.25" customHeight="1" x14ac:dyDescent="0.15">
      <c r="A63" s="53" t="s">
        <v>246</v>
      </c>
      <c r="B63" s="733" t="s">
        <v>370</v>
      </c>
      <c r="C63" s="734"/>
      <c r="D63" s="734"/>
      <c r="E63" s="734"/>
      <c r="F63" s="734"/>
      <c r="G63" s="734"/>
      <c r="H63" s="734"/>
      <c r="I63" s="734"/>
      <c r="J63" s="734"/>
      <c r="K63" s="734"/>
      <c r="L63" s="734"/>
      <c r="M63" s="734"/>
      <c r="N63" s="734"/>
      <c r="O63" s="734"/>
      <c r="P63" s="735"/>
      <c r="Q63" s="771"/>
      <c r="R63" s="742"/>
      <c r="S63" s="742"/>
      <c r="T63" s="742"/>
      <c r="U63" s="742"/>
      <c r="V63" s="742"/>
      <c r="W63" s="742"/>
      <c r="X63" s="742"/>
      <c r="Y63" s="742"/>
      <c r="Z63" s="742"/>
      <c r="AA63" s="742"/>
      <c r="AB63" s="742"/>
      <c r="AC63" s="742"/>
      <c r="AD63" s="742"/>
      <c r="AE63" s="772"/>
      <c r="AF63" s="739">
        <v>1154</v>
      </c>
      <c r="AG63" s="737"/>
      <c r="AH63" s="737"/>
      <c r="AI63" s="737"/>
      <c r="AJ63" s="740"/>
      <c r="AK63" s="741"/>
      <c r="AL63" s="742"/>
      <c r="AM63" s="742"/>
      <c r="AN63" s="742"/>
      <c r="AO63" s="742"/>
      <c r="AP63" s="737">
        <v>2141</v>
      </c>
      <c r="AQ63" s="737"/>
      <c r="AR63" s="737"/>
      <c r="AS63" s="737"/>
      <c r="AT63" s="737"/>
      <c r="AU63" s="737">
        <v>1682</v>
      </c>
      <c r="AV63" s="737"/>
      <c r="AW63" s="737"/>
      <c r="AX63" s="737"/>
      <c r="AY63" s="737"/>
      <c r="AZ63" s="773"/>
      <c r="BA63" s="773"/>
      <c r="BB63" s="773"/>
      <c r="BC63" s="773"/>
      <c r="BD63" s="773"/>
      <c r="BE63" s="743"/>
      <c r="BF63" s="743"/>
      <c r="BG63" s="743"/>
      <c r="BH63" s="743"/>
      <c r="BI63" s="744"/>
      <c r="BJ63" s="745" t="s">
        <v>197</v>
      </c>
      <c r="BK63" s="746"/>
      <c r="BL63" s="746"/>
      <c r="BM63" s="746"/>
      <c r="BN63" s="747"/>
      <c r="BO63" s="55"/>
      <c r="BP63" s="55"/>
      <c r="BQ63" s="52">
        <v>57</v>
      </c>
      <c r="BR63" s="72"/>
      <c r="BS63" s="716"/>
      <c r="BT63" s="717"/>
      <c r="BU63" s="717"/>
      <c r="BV63" s="717"/>
      <c r="BW63" s="717"/>
      <c r="BX63" s="717"/>
      <c r="BY63" s="717"/>
      <c r="BZ63" s="717"/>
      <c r="CA63" s="717"/>
      <c r="CB63" s="717"/>
      <c r="CC63" s="717"/>
      <c r="CD63" s="717"/>
      <c r="CE63" s="717"/>
      <c r="CF63" s="717"/>
      <c r="CG63" s="718"/>
      <c r="CH63" s="728"/>
      <c r="CI63" s="723"/>
      <c r="CJ63" s="723"/>
      <c r="CK63" s="723"/>
      <c r="CL63" s="729"/>
      <c r="CM63" s="728"/>
      <c r="CN63" s="723"/>
      <c r="CO63" s="723"/>
      <c r="CP63" s="723"/>
      <c r="CQ63" s="729"/>
      <c r="CR63" s="728"/>
      <c r="CS63" s="723"/>
      <c r="CT63" s="723"/>
      <c r="CU63" s="723"/>
      <c r="CV63" s="729"/>
      <c r="CW63" s="728"/>
      <c r="CX63" s="723"/>
      <c r="CY63" s="723"/>
      <c r="CZ63" s="723"/>
      <c r="DA63" s="729"/>
      <c r="DB63" s="728"/>
      <c r="DC63" s="723"/>
      <c r="DD63" s="723"/>
      <c r="DE63" s="723"/>
      <c r="DF63" s="729"/>
      <c r="DG63" s="728"/>
      <c r="DH63" s="723"/>
      <c r="DI63" s="723"/>
      <c r="DJ63" s="723"/>
      <c r="DK63" s="729"/>
      <c r="DL63" s="728"/>
      <c r="DM63" s="723"/>
      <c r="DN63" s="723"/>
      <c r="DO63" s="723"/>
      <c r="DP63" s="729"/>
      <c r="DQ63" s="728"/>
      <c r="DR63" s="723"/>
      <c r="DS63" s="723"/>
      <c r="DT63" s="723"/>
      <c r="DU63" s="729"/>
      <c r="DV63" s="716"/>
      <c r="DW63" s="717"/>
      <c r="DX63" s="717"/>
      <c r="DY63" s="717"/>
      <c r="DZ63" s="730"/>
      <c r="EA63" s="48"/>
    </row>
    <row r="64" spans="1:131" ht="26.25" customHeight="1" x14ac:dyDescent="0.15">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716"/>
      <c r="BT64" s="717"/>
      <c r="BU64" s="717"/>
      <c r="BV64" s="717"/>
      <c r="BW64" s="717"/>
      <c r="BX64" s="717"/>
      <c r="BY64" s="717"/>
      <c r="BZ64" s="717"/>
      <c r="CA64" s="717"/>
      <c r="CB64" s="717"/>
      <c r="CC64" s="717"/>
      <c r="CD64" s="717"/>
      <c r="CE64" s="717"/>
      <c r="CF64" s="717"/>
      <c r="CG64" s="718"/>
      <c r="CH64" s="728"/>
      <c r="CI64" s="723"/>
      <c r="CJ64" s="723"/>
      <c r="CK64" s="723"/>
      <c r="CL64" s="729"/>
      <c r="CM64" s="728"/>
      <c r="CN64" s="723"/>
      <c r="CO64" s="723"/>
      <c r="CP64" s="723"/>
      <c r="CQ64" s="729"/>
      <c r="CR64" s="728"/>
      <c r="CS64" s="723"/>
      <c r="CT64" s="723"/>
      <c r="CU64" s="723"/>
      <c r="CV64" s="729"/>
      <c r="CW64" s="728"/>
      <c r="CX64" s="723"/>
      <c r="CY64" s="723"/>
      <c r="CZ64" s="723"/>
      <c r="DA64" s="729"/>
      <c r="DB64" s="728"/>
      <c r="DC64" s="723"/>
      <c r="DD64" s="723"/>
      <c r="DE64" s="723"/>
      <c r="DF64" s="729"/>
      <c r="DG64" s="728"/>
      <c r="DH64" s="723"/>
      <c r="DI64" s="723"/>
      <c r="DJ64" s="723"/>
      <c r="DK64" s="729"/>
      <c r="DL64" s="728"/>
      <c r="DM64" s="723"/>
      <c r="DN64" s="723"/>
      <c r="DO64" s="723"/>
      <c r="DP64" s="729"/>
      <c r="DQ64" s="728"/>
      <c r="DR64" s="723"/>
      <c r="DS64" s="723"/>
      <c r="DT64" s="723"/>
      <c r="DU64" s="729"/>
      <c r="DV64" s="716"/>
      <c r="DW64" s="717"/>
      <c r="DX64" s="717"/>
      <c r="DY64" s="717"/>
      <c r="DZ64" s="730"/>
      <c r="EA64" s="48"/>
    </row>
    <row r="65" spans="1:131" ht="26.25" customHeight="1" x14ac:dyDescent="0.15">
      <c r="A65" s="56" t="s">
        <v>445</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716"/>
      <c r="BT65" s="717"/>
      <c r="BU65" s="717"/>
      <c r="BV65" s="717"/>
      <c r="BW65" s="717"/>
      <c r="BX65" s="717"/>
      <c r="BY65" s="717"/>
      <c r="BZ65" s="717"/>
      <c r="CA65" s="717"/>
      <c r="CB65" s="717"/>
      <c r="CC65" s="717"/>
      <c r="CD65" s="717"/>
      <c r="CE65" s="717"/>
      <c r="CF65" s="717"/>
      <c r="CG65" s="718"/>
      <c r="CH65" s="728"/>
      <c r="CI65" s="723"/>
      <c r="CJ65" s="723"/>
      <c r="CK65" s="723"/>
      <c r="CL65" s="729"/>
      <c r="CM65" s="728"/>
      <c r="CN65" s="723"/>
      <c r="CO65" s="723"/>
      <c r="CP65" s="723"/>
      <c r="CQ65" s="729"/>
      <c r="CR65" s="728"/>
      <c r="CS65" s="723"/>
      <c r="CT65" s="723"/>
      <c r="CU65" s="723"/>
      <c r="CV65" s="729"/>
      <c r="CW65" s="728"/>
      <c r="CX65" s="723"/>
      <c r="CY65" s="723"/>
      <c r="CZ65" s="723"/>
      <c r="DA65" s="729"/>
      <c r="DB65" s="728"/>
      <c r="DC65" s="723"/>
      <c r="DD65" s="723"/>
      <c r="DE65" s="723"/>
      <c r="DF65" s="729"/>
      <c r="DG65" s="728"/>
      <c r="DH65" s="723"/>
      <c r="DI65" s="723"/>
      <c r="DJ65" s="723"/>
      <c r="DK65" s="729"/>
      <c r="DL65" s="728"/>
      <c r="DM65" s="723"/>
      <c r="DN65" s="723"/>
      <c r="DO65" s="723"/>
      <c r="DP65" s="729"/>
      <c r="DQ65" s="728"/>
      <c r="DR65" s="723"/>
      <c r="DS65" s="723"/>
      <c r="DT65" s="723"/>
      <c r="DU65" s="729"/>
      <c r="DV65" s="716"/>
      <c r="DW65" s="717"/>
      <c r="DX65" s="717"/>
      <c r="DY65" s="717"/>
      <c r="DZ65" s="730"/>
      <c r="EA65" s="48"/>
    </row>
    <row r="66" spans="1:131" ht="26.25" customHeight="1" x14ac:dyDescent="0.15">
      <c r="A66" s="702" t="s">
        <v>405</v>
      </c>
      <c r="B66" s="703"/>
      <c r="C66" s="703"/>
      <c r="D66" s="703"/>
      <c r="E66" s="703"/>
      <c r="F66" s="703"/>
      <c r="G66" s="703"/>
      <c r="H66" s="703"/>
      <c r="I66" s="703"/>
      <c r="J66" s="703"/>
      <c r="K66" s="703"/>
      <c r="L66" s="703"/>
      <c r="M66" s="703"/>
      <c r="N66" s="703"/>
      <c r="O66" s="703"/>
      <c r="P66" s="704"/>
      <c r="Q66" s="696" t="s">
        <v>448</v>
      </c>
      <c r="R66" s="697"/>
      <c r="S66" s="697"/>
      <c r="T66" s="697"/>
      <c r="U66" s="708"/>
      <c r="V66" s="696" t="s">
        <v>449</v>
      </c>
      <c r="W66" s="697"/>
      <c r="X66" s="697"/>
      <c r="Y66" s="697"/>
      <c r="Z66" s="708"/>
      <c r="AA66" s="696" t="s">
        <v>450</v>
      </c>
      <c r="AB66" s="697"/>
      <c r="AC66" s="697"/>
      <c r="AD66" s="697"/>
      <c r="AE66" s="708"/>
      <c r="AF66" s="1007" t="s">
        <v>242</v>
      </c>
      <c r="AG66" s="1002"/>
      <c r="AH66" s="1002"/>
      <c r="AI66" s="1002"/>
      <c r="AJ66" s="1008"/>
      <c r="AK66" s="696" t="s">
        <v>383</v>
      </c>
      <c r="AL66" s="703"/>
      <c r="AM66" s="703"/>
      <c r="AN66" s="703"/>
      <c r="AO66" s="704"/>
      <c r="AP66" s="696" t="s">
        <v>354</v>
      </c>
      <c r="AQ66" s="697"/>
      <c r="AR66" s="697"/>
      <c r="AS66" s="697"/>
      <c r="AT66" s="708"/>
      <c r="AU66" s="696" t="s">
        <v>461</v>
      </c>
      <c r="AV66" s="697"/>
      <c r="AW66" s="697"/>
      <c r="AX66" s="697"/>
      <c r="AY66" s="708"/>
      <c r="AZ66" s="696" t="s">
        <v>439</v>
      </c>
      <c r="BA66" s="697"/>
      <c r="BB66" s="697"/>
      <c r="BC66" s="697"/>
      <c r="BD66" s="698"/>
      <c r="BE66" s="55"/>
      <c r="BF66" s="55"/>
      <c r="BG66" s="55"/>
      <c r="BH66" s="55"/>
      <c r="BI66" s="55"/>
      <c r="BJ66" s="55"/>
      <c r="BK66" s="55"/>
      <c r="BL66" s="55"/>
      <c r="BM66" s="55"/>
      <c r="BN66" s="55"/>
      <c r="BO66" s="55"/>
      <c r="BP66" s="55"/>
      <c r="BQ66" s="52">
        <v>60</v>
      </c>
      <c r="BR66" s="73"/>
      <c r="BS66" s="777"/>
      <c r="BT66" s="778"/>
      <c r="BU66" s="778"/>
      <c r="BV66" s="778"/>
      <c r="BW66" s="778"/>
      <c r="BX66" s="778"/>
      <c r="BY66" s="778"/>
      <c r="BZ66" s="778"/>
      <c r="CA66" s="778"/>
      <c r="CB66" s="778"/>
      <c r="CC66" s="778"/>
      <c r="CD66" s="778"/>
      <c r="CE66" s="778"/>
      <c r="CF66" s="778"/>
      <c r="CG66" s="779"/>
      <c r="CH66" s="774"/>
      <c r="CI66" s="775"/>
      <c r="CJ66" s="775"/>
      <c r="CK66" s="775"/>
      <c r="CL66" s="776"/>
      <c r="CM66" s="774"/>
      <c r="CN66" s="775"/>
      <c r="CO66" s="775"/>
      <c r="CP66" s="775"/>
      <c r="CQ66" s="776"/>
      <c r="CR66" s="774"/>
      <c r="CS66" s="775"/>
      <c r="CT66" s="775"/>
      <c r="CU66" s="775"/>
      <c r="CV66" s="776"/>
      <c r="CW66" s="774"/>
      <c r="CX66" s="775"/>
      <c r="CY66" s="775"/>
      <c r="CZ66" s="775"/>
      <c r="DA66" s="776"/>
      <c r="DB66" s="774"/>
      <c r="DC66" s="775"/>
      <c r="DD66" s="775"/>
      <c r="DE66" s="775"/>
      <c r="DF66" s="776"/>
      <c r="DG66" s="774"/>
      <c r="DH66" s="775"/>
      <c r="DI66" s="775"/>
      <c r="DJ66" s="775"/>
      <c r="DK66" s="776"/>
      <c r="DL66" s="774"/>
      <c r="DM66" s="775"/>
      <c r="DN66" s="775"/>
      <c r="DO66" s="775"/>
      <c r="DP66" s="776"/>
      <c r="DQ66" s="774"/>
      <c r="DR66" s="775"/>
      <c r="DS66" s="775"/>
      <c r="DT66" s="775"/>
      <c r="DU66" s="776"/>
      <c r="DV66" s="777"/>
      <c r="DW66" s="778"/>
      <c r="DX66" s="778"/>
      <c r="DY66" s="778"/>
      <c r="DZ66" s="780"/>
      <c r="EA66" s="48"/>
    </row>
    <row r="67" spans="1:131" ht="26.25" customHeight="1" x14ac:dyDescent="0.15">
      <c r="A67" s="705"/>
      <c r="B67" s="706"/>
      <c r="C67" s="706"/>
      <c r="D67" s="706"/>
      <c r="E67" s="706"/>
      <c r="F67" s="706"/>
      <c r="G67" s="706"/>
      <c r="H67" s="706"/>
      <c r="I67" s="706"/>
      <c r="J67" s="706"/>
      <c r="K67" s="706"/>
      <c r="L67" s="706"/>
      <c r="M67" s="706"/>
      <c r="N67" s="706"/>
      <c r="O67" s="706"/>
      <c r="P67" s="707"/>
      <c r="Q67" s="699"/>
      <c r="R67" s="700"/>
      <c r="S67" s="700"/>
      <c r="T67" s="700"/>
      <c r="U67" s="709"/>
      <c r="V67" s="699"/>
      <c r="W67" s="700"/>
      <c r="X67" s="700"/>
      <c r="Y67" s="700"/>
      <c r="Z67" s="709"/>
      <c r="AA67" s="699"/>
      <c r="AB67" s="700"/>
      <c r="AC67" s="700"/>
      <c r="AD67" s="700"/>
      <c r="AE67" s="709"/>
      <c r="AF67" s="1009"/>
      <c r="AG67" s="1005"/>
      <c r="AH67" s="1005"/>
      <c r="AI67" s="1005"/>
      <c r="AJ67" s="1010"/>
      <c r="AK67" s="1011"/>
      <c r="AL67" s="706"/>
      <c r="AM67" s="706"/>
      <c r="AN67" s="706"/>
      <c r="AO67" s="707"/>
      <c r="AP67" s="699"/>
      <c r="AQ67" s="700"/>
      <c r="AR67" s="700"/>
      <c r="AS67" s="700"/>
      <c r="AT67" s="709"/>
      <c r="AU67" s="699"/>
      <c r="AV67" s="700"/>
      <c r="AW67" s="700"/>
      <c r="AX67" s="700"/>
      <c r="AY67" s="709"/>
      <c r="AZ67" s="699"/>
      <c r="BA67" s="700"/>
      <c r="BB67" s="700"/>
      <c r="BC67" s="700"/>
      <c r="BD67" s="701"/>
      <c r="BE67" s="55"/>
      <c r="BF67" s="55"/>
      <c r="BG67" s="55"/>
      <c r="BH67" s="55"/>
      <c r="BI67" s="55"/>
      <c r="BJ67" s="55"/>
      <c r="BK67" s="55"/>
      <c r="BL67" s="55"/>
      <c r="BM67" s="55"/>
      <c r="BN67" s="55"/>
      <c r="BO67" s="55"/>
      <c r="BP67" s="55"/>
      <c r="BQ67" s="52">
        <v>61</v>
      </c>
      <c r="BR67" s="73"/>
      <c r="BS67" s="777"/>
      <c r="BT67" s="778"/>
      <c r="BU67" s="778"/>
      <c r="BV67" s="778"/>
      <c r="BW67" s="778"/>
      <c r="BX67" s="778"/>
      <c r="BY67" s="778"/>
      <c r="BZ67" s="778"/>
      <c r="CA67" s="778"/>
      <c r="CB67" s="778"/>
      <c r="CC67" s="778"/>
      <c r="CD67" s="778"/>
      <c r="CE67" s="778"/>
      <c r="CF67" s="778"/>
      <c r="CG67" s="779"/>
      <c r="CH67" s="774"/>
      <c r="CI67" s="775"/>
      <c r="CJ67" s="775"/>
      <c r="CK67" s="775"/>
      <c r="CL67" s="776"/>
      <c r="CM67" s="774"/>
      <c r="CN67" s="775"/>
      <c r="CO67" s="775"/>
      <c r="CP67" s="775"/>
      <c r="CQ67" s="776"/>
      <c r="CR67" s="774"/>
      <c r="CS67" s="775"/>
      <c r="CT67" s="775"/>
      <c r="CU67" s="775"/>
      <c r="CV67" s="776"/>
      <c r="CW67" s="774"/>
      <c r="CX67" s="775"/>
      <c r="CY67" s="775"/>
      <c r="CZ67" s="775"/>
      <c r="DA67" s="776"/>
      <c r="DB67" s="774"/>
      <c r="DC67" s="775"/>
      <c r="DD67" s="775"/>
      <c r="DE67" s="775"/>
      <c r="DF67" s="776"/>
      <c r="DG67" s="774"/>
      <c r="DH67" s="775"/>
      <c r="DI67" s="775"/>
      <c r="DJ67" s="775"/>
      <c r="DK67" s="776"/>
      <c r="DL67" s="774"/>
      <c r="DM67" s="775"/>
      <c r="DN67" s="775"/>
      <c r="DO67" s="775"/>
      <c r="DP67" s="776"/>
      <c r="DQ67" s="774"/>
      <c r="DR67" s="775"/>
      <c r="DS67" s="775"/>
      <c r="DT67" s="775"/>
      <c r="DU67" s="776"/>
      <c r="DV67" s="777"/>
      <c r="DW67" s="778"/>
      <c r="DX67" s="778"/>
      <c r="DY67" s="778"/>
      <c r="DZ67" s="780"/>
      <c r="EA67" s="48"/>
    </row>
    <row r="68" spans="1:131" ht="26.25" customHeight="1" x14ac:dyDescent="0.15">
      <c r="A68" s="51">
        <v>1</v>
      </c>
      <c r="B68" s="680" t="s">
        <v>534</v>
      </c>
      <c r="C68" s="681"/>
      <c r="D68" s="681"/>
      <c r="E68" s="681"/>
      <c r="F68" s="681"/>
      <c r="G68" s="681"/>
      <c r="H68" s="681"/>
      <c r="I68" s="681"/>
      <c r="J68" s="681"/>
      <c r="K68" s="681"/>
      <c r="L68" s="681"/>
      <c r="M68" s="681"/>
      <c r="N68" s="681"/>
      <c r="O68" s="681"/>
      <c r="P68" s="682"/>
      <c r="Q68" s="683">
        <v>350</v>
      </c>
      <c r="R68" s="684"/>
      <c r="S68" s="684"/>
      <c r="T68" s="684"/>
      <c r="U68" s="684"/>
      <c r="V68" s="684">
        <v>322</v>
      </c>
      <c r="W68" s="684"/>
      <c r="X68" s="684"/>
      <c r="Y68" s="684"/>
      <c r="Z68" s="684"/>
      <c r="AA68" s="684">
        <v>28</v>
      </c>
      <c r="AB68" s="684"/>
      <c r="AC68" s="684"/>
      <c r="AD68" s="684"/>
      <c r="AE68" s="684"/>
      <c r="AF68" s="684">
        <v>28</v>
      </c>
      <c r="AG68" s="684"/>
      <c r="AH68" s="684"/>
      <c r="AI68" s="684"/>
      <c r="AJ68" s="684"/>
      <c r="AK68" s="684" t="s">
        <v>197</v>
      </c>
      <c r="AL68" s="684"/>
      <c r="AM68" s="684"/>
      <c r="AN68" s="684"/>
      <c r="AO68" s="684"/>
      <c r="AP68" s="684" t="s">
        <v>197</v>
      </c>
      <c r="AQ68" s="684"/>
      <c r="AR68" s="684"/>
      <c r="AS68" s="684"/>
      <c r="AT68" s="684"/>
      <c r="AU68" s="684"/>
      <c r="AV68" s="684"/>
      <c r="AW68" s="684"/>
      <c r="AX68" s="684"/>
      <c r="AY68" s="684"/>
      <c r="AZ68" s="690"/>
      <c r="BA68" s="690"/>
      <c r="BB68" s="690"/>
      <c r="BC68" s="690"/>
      <c r="BD68" s="691"/>
      <c r="BE68" s="55"/>
      <c r="BF68" s="55"/>
      <c r="BG68" s="55"/>
      <c r="BH68" s="55"/>
      <c r="BI68" s="55"/>
      <c r="BJ68" s="55"/>
      <c r="BK68" s="55"/>
      <c r="BL68" s="55"/>
      <c r="BM68" s="55"/>
      <c r="BN68" s="55"/>
      <c r="BO68" s="55"/>
      <c r="BP68" s="55"/>
      <c r="BQ68" s="52">
        <v>62</v>
      </c>
      <c r="BR68" s="73"/>
      <c r="BS68" s="777"/>
      <c r="BT68" s="778"/>
      <c r="BU68" s="778"/>
      <c r="BV68" s="778"/>
      <c r="BW68" s="778"/>
      <c r="BX68" s="778"/>
      <c r="BY68" s="778"/>
      <c r="BZ68" s="778"/>
      <c r="CA68" s="778"/>
      <c r="CB68" s="778"/>
      <c r="CC68" s="778"/>
      <c r="CD68" s="778"/>
      <c r="CE68" s="778"/>
      <c r="CF68" s="778"/>
      <c r="CG68" s="779"/>
      <c r="CH68" s="774"/>
      <c r="CI68" s="775"/>
      <c r="CJ68" s="775"/>
      <c r="CK68" s="775"/>
      <c r="CL68" s="776"/>
      <c r="CM68" s="774"/>
      <c r="CN68" s="775"/>
      <c r="CO68" s="775"/>
      <c r="CP68" s="775"/>
      <c r="CQ68" s="776"/>
      <c r="CR68" s="774"/>
      <c r="CS68" s="775"/>
      <c r="CT68" s="775"/>
      <c r="CU68" s="775"/>
      <c r="CV68" s="776"/>
      <c r="CW68" s="774"/>
      <c r="CX68" s="775"/>
      <c r="CY68" s="775"/>
      <c r="CZ68" s="775"/>
      <c r="DA68" s="776"/>
      <c r="DB68" s="774"/>
      <c r="DC68" s="775"/>
      <c r="DD68" s="775"/>
      <c r="DE68" s="775"/>
      <c r="DF68" s="776"/>
      <c r="DG68" s="774"/>
      <c r="DH68" s="775"/>
      <c r="DI68" s="775"/>
      <c r="DJ68" s="775"/>
      <c r="DK68" s="776"/>
      <c r="DL68" s="774"/>
      <c r="DM68" s="775"/>
      <c r="DN68" s="775"/>
      <c r="DO68" s="775"/>
      <c r="DP68" s="776"/>
      <c r="DQ68" s="774"/>
      <c r="DR68" s="775"/>
      <c r="DS68" s="775"/>
      <c r="DT68" s="775"/>
      <c r="DU68" s="776"/>
      <c r="DV68" s="777"/>
      <c r="DW68" s="778"/>
      <c r="DX68" s="778"/>
      <c r="DY68" s="778"/>
      <c r="DZ68" s="780"/>
      <c r="EA68" s="48"/>
    </row>
    <row r="69" spans="1:131" ht="26.25" customHeight="1" x14ac:dyDescent="0.15">
      <c r="A69" s="52">
        <v>2</v>
      </c>
      <c r="B69" s="716" t="s">
        <v>257</v>
      </c>
      <c r="C69" s="717"/>
      <c r="D69" s="717"/>
      <c r="E69" s="717"/>
      <c r="F69" s="717"/>
      <c r="G69" s="717"/>
      <c r="H69" s="717"/>
      <c r="I69" s="717"/>
      <c r="J69" s="717"/>
      <c r="K69" s="717"/>
      <c r="L69" s="717"/>
      <c r="M69" s="717"/>
      <c r="N69" s="717"/>
      <c r="O69" s="717"/>
      <c r="P69" s="718"/>
      <c r="Q69" s="719">
        <v>4810</v>
      </c>
      <c r="R69" s="720"/>
      <c r="S69" s="720"/>
      <c r="T69" s="720"/>
      <c r="U69" s="720"/>
      <c r="V69" s="720">
        <v>3854</v>
      </c>
      <c r="W69" s="720"/>
      <c r="X69" s="720"/>
      <c r="Y69" s="720"/>
      <c r="Z69" s="720"/>
      <c r="AA69" s="720">
        <v>956</v>
      </c>
      <c r="AB69" s="720"/>
      <c r="AC69" s="720"/>
      <c r="AD69" s="720"/>
      <c r="AE69" s="720"/>
      <c r="AF69" s="720">
        <v>956</v>
      </c>
      <c r="AG69" s="720"/>
      <c r="AH69" s="720"/>
      <c r="AI69" s="720"/>
      <c r="AJ69" s="720"/>
      <c r="AK69" s="720" t="s">
        <v>197</v>
      </c>
      <c r="AL69" s="720"/>
      <c r="AM69" s="720"/>
      <c r="AN69" s="720"/>
      <c r="AO69" s="720"/>
      <c r="AP69" s="720" t="s">
        <v>197</v>
      </c>
      <c r="AQ69" s="720"/>
      <c r="AR69" s="720"/>
      <c r="AS69" s="720"/>
      <c r="AT69" s="720"/>
      <c r="AU69" s="720"/>
      <c r="AV69" s="720"/>
      <c r="AW69" s="720"/>
      <c r="AX69" s="720"/>
      <c r="AY69" s="720"/>
      <c r="AZ69" s="726"/>
      <c r="BA69" s="726"/>
      <c r="BB69" s="726"/>
      <c r="BC69" s="726"/>
      <c r="BD69" s="727"/>
      <c r="BE69" s="55"/>
      <c r="BF69" s="55"/>
      <c r="BG69" s="55"/>
      <c r="BH69" s="55"/>
      <c r="BI69" s="55"/>
      <c r="BJ69" s="55"/>
      <c r="BK69" s="55"/>
      <c r="BL69" s="55"/>
      <c r="BM69" s="55"/>
      <c r="BN69" s="55"/>
      <c r="BO69" s="55"/>
      <c r="BP69" s="55"/>
      <c r="BQ69" s="52">
        <v>63</v>
      </c>
      <c r="BR69" s="73"/>
      <c r="BS69" s="777"/>
      <c r="BT69" s="778"/>
      <c r="BU69" s="778"/>
      <c r="BV69" s="778"/>
      <c r="BW69" s="778"/>
      <c r="BX69" s="778"/>
      <c r="BY69" s="778"/>
      <c r="BZ69" s="778"/>
      <c r="CA69" s="778"/>
      <c r="CB69" s="778"/>
      <c r="CC69" s="778"/>
      <c r="CD69" s="778"/>
      <c r="CE69" s="778"/>
      <c r="CF69" s="778"/>
      <c r="CG69" s="779"/>
      <c r="CH69" s="774"/>
      <c r="CI69" s="775"/>
      <c r="CJ69" s="775"/>
      <c r="CK69" s="775"/>
      <c r="CL69" s="776"/>
      <c r="CM69" s="774"/>
      <c r="CN69" s="775"/>
      <c r="CO69" s="775"/>
      <c r="CP69" s="775"/>
      <c r="CQ69" s="776"/>
      <c r="CR69" s="774"/>
      <c r="CS69" s="775"/>
      <c r="CT69" s="775"/>
      <c r="CU69" s="775"/>
      <c r="CV69" s="776"/>
      <c r="CW69" s="774"/>
      <c r="CX69" s="775"/>
      <c r="CY69" s="775"/>
      <c r="CZ69" s="775"/>
      <c r="DA69" s="776"/>
      <c r="DB69" s="774"/>
      <c r="DC69" s="775"/>
      <c r="DD69" s="775"/>
      <c r="DE69" s="775"/>
      <c r="DF69" s="776"/>
      <c r="DG69" s="774"/>
      <c r="DH69" s="775"/>
      <c r="DI69" s="775"/>
      <c r="DJ69" s="775"/>
      <c r="DK69" s="776"/>
      <c r="DL69" s="774"/>
      <c r="DM69" s="775"/>
      <c r="DN69" s="775"/>
      <c r="DO69" s="775"/>
      <c r="DP69" s="776"/>
      <c r="DQ69" s="774"/>
      <c r="DR69" s="775"/>
      <c r="DS69" s="775"/>
      <c r="DT69" s="775"/>
      <c r="DU69" s="776"/>
      <c r="DV69" s="777"/>
      <c r="DW69" s="778"/>
      <c r="DX69" s="778"/>
      <c r="DY69" s="778"/>
      <c r="DZ69" s="780"/>
      <c r="EA69" s="48"/>
    </row>
    <row r="70" spans="1:131" ht="26.25" customHeight="1" x14ac:dyDescent="0.15">
      <c r="A70" s="52">
        <v>3</v>
      </c>
      <c r="B70" s="716" t="s">
        <v>535</v>
      </c>
      <c r="C70" s="717"/>
      <c r="D70" s="717"/>
      <c r="E70" s="717"/>
      <c r="F70" s="717"/>
      <c r="G70" s="717"/>
      <c r="H70" s="717"/>
      <c r="I70" s="717"/>
      <c r="J70" s="717"/>
      <c r="K70" s="717"/>
      <c r="L70" s="717"/>
      <c r="M70" s="717"/>
      <c r="N70" s="717"/>
      <c r="O70" s="717"/>
      <c r="P70" s="718"/>
      <c r="Q70" s="719">
        <v>139696</v>
      </c>
      <c r="R70" s="720"/>
      <c r="S70" s="720"/>
      <c r="T70" s="720"/>
      <c r="U70" s="720"/>
      <c r="V70" s="720">
        <v>135036</v>
      </c>
      <c r="W70" s="720"/>
      <c r="X70" s="720"/>
      <c r="Y70" s="720"/>
      <c r="Z70" s="720"/>
      <c r="AA70" s="720">
        <v>4660</v>
      </c>
      <c r="AB70" s="720"/>
      <c r="AC70" s="720"/>
      <c r="AD70" s="720"/>
      <c r="AE70" s="720"/>
      <c r="AF70" s="720">
        <v>4660</v>
      </c>
      <c r="AG70" s="720"/>
      <c r="AH70" s="720"/>
      <c r="AI70" s="720"/>
      <c r="AJ70" s="720"/>
      <c r="AK70" s="720" t="s">
        <v>197</v>
      </c>
      <c r="AL70" s="720"/>
      <c r="AM70" s="720"/>
      <c r="AN70" s="720"/>
      <c r="AO70" s="720"/>
      <c r="AP70" s="720" t="s">
        <v>197</v>
      </c>
      <c r="AQ70" s="720"/>
      <c r="AR70" s="720"/>
      <c r="AS70" s="720"/>
      <c r="AT70" s="720"/>
      <c r="AU70" s="720"/>
      <c r="AV70" s="720"/>
      <c r="AW70" s="720"/>
      <c r="AX70" s="720"/>
      <c r="AY70" s="720"/>
      <c r="AZ70" s="726"/>
      <c r="BA70" s="726"/>
      <c r="BB70" s="726"/>
      <c r="BC70" s="726"/>
      <c r="BD70" s="727"/>
      <c r="BE70" s="55"/>
      <c r="BF70" s="55"/>
      <c r="BG70" s="55"/>
      <c r="BH70" s="55"/>
      <c r="BI70" s="55"/>
      <c r="BJ70" s="55"/>
      <c r="BK70" s="55"/>
      <c r="BL70" s="55"/>
      <c r="BM70" s="55"/>
      <c r="BN70" s="55"/>
      <c r="BO70" s="55"/>
      <c r="BP70" s="55"/>
      <c r="BQ70" s="52">
        <v>64</v>
      </c>
      <c r="BR70" s="73"/>
      <c r="BS70" s="777"/>
      <c r="BT70" s="778"/>
      <c r="BU70" s="778"/>
      <c r="BV70" s="778"/>
      <c r="BW70" s="778"/>
      <c r="BX70" s="778"/>
      <c r="BY70" s="778"/>
      <c r="BZ70" s="778"/>
      <c r="CA70" s="778"/>
      <c r="CB70" s="778"/>
      <c r="CC70" s="778"/>
      <c r="CD70" s="778"/>
      <c r="CE70" s="778"/>
      <c r="CF70" s="778"/>
      <c r="CG70" s="779"/>
      <c r="CH70" s="774"/>
      <c r="CI70" s="775"/>
      <c r="CJ70" s="775"/>
      <c r="CK70" s="775"/>
      <c r="CL70" s="776"/>
      <c r="CM70" s="774"/>
      <c r="CN70" s="775"/>
      <c r="CO70" s="775"/>
      <c r="CP70" s="775"/>
      <c r="CQ70" s="776"/>
      <c r="CR70" s="774"/>
      <c r="CS70" s="775"/>
      <c r="CT70" s="775"/>
      <c r="CU70" s="775"/>
      <c r="CV70" s="776"/>
      <c r="CW70" s="774"/>
      <c r="CX70" s="775"/>
      <c r="CY70" s="775"/>
      <c r="CZ70" s="775"/>
      <c r="DA70" s="776"/>
      <c r="DB70" s="774"/>
      <c r="DC70" s="775"/>
      <c r="DD70" s="775"/>
      <c r="DE70" s="775"/>
      <c r="DF70" s="776"/>
      <c r="DG70" s="774"/>
      <c r="DH70" s="775"/>
      <c r="DI70" s="775"/>
      <c r="DJ70" s="775"/>
      <c r="DK70" s="776"/>
      <c r="DL70" s="774"/>
      <c r="DM70" s="775"/>
      <c r="DN70" s="775"/>
      <c r="DO70" s="775"/>
      <c r="DP70" s="776"/>
      <c r="DQ70" s="774"/>
      <c r="DR70" s="775"/>
      <c r="DS70" s="775"/>
      <c r="DT70" s="775"/>
      <c r="DU70" s="776"/>
      <c r="DV70" s="777"/>
      <c r="DW70" s="778"/>
      <c r="DX70" s="778"/>
      <c r="DY70" s="778"/>
      <c r="DZ70" s="780"/>
      <c r="EA70" s="48"/>
    </row>
    <row r="71" spans="1:131" ht="26.25" customHeight="1" x14ac:dyDescent="0.15">
      <c r="A71" s="52">
        <v>4</v>
      </c>
      <c r="B71" s="716" t="s">
        <v>536</v>
      </c>
      <c r="C71" s="717"/>
      <c r="D71" s="717"/>
      <c r="E71" s="717"/>
      <c r="F71" s="717"/>
      <c r="G71" s="717"/>
      <c r="H71" s="717"/>
      <c r="I71" s="717"/>
      <c r="J71" s="717"/>
      <c r="K71" s="717"/>
      <c r="L71" s="717"/>
      <c r="M71" s="717"/>
      <c r="N71" s="717"/>
      <c r="O71" s="717"/>
      <c r="P71" s="718"/>
      <c r="Q71" s="719">
        <v>4</v>
      </c>
      <c r="R71" s="720"/>
      <c r="S71" s="720"/>
      <c r="T71" s="720"/>
      <c r="U71" s="720"/>
      <c r="V71" s="720">
        <v>3</v>
      </c>
      <c r="W71" s="720"/>
      <c r="X71" s="720"/>
      <c r="Y71" s="720"/>
      <c r="Z71" s="720"/>
      <c r="AA71" s="720">
        <v>1</v>
      </c>
      <c r="AB71" s="720"/>
      <c r="AC71" s="720"/>
      <c r="AD71" s="720"/>
      <c r="AE71" s="720"/>
      <c r="AF71" s="720">
        <v>1</v>
      </c>
      <c r="AG71" s="720"/>
      <c r="AH71" s="720"/>
      <c r="AI71" s="720"/>
      <c r="AJ71" s="720"/>
      <c r="AK71" s="720">
        <v>1</v>
      </c>
      <c r="AL71" s="720"/>
      <c r="AM71" s="720"/>
      <c r="AN71" s="720"/>
      <c r="AO71" s="720"/>
      <c r="AP71" s="720" t="s">
        <v>197</v>
      </c>
      <c r="AQ71" s="720"/>
      <c r="AR71" s="720"/>
      <c r="AS71" s="720"/>
      <c r="AT71" s="720"/>
      <c r="AU71" s="720"/>
      <c r="AV71" s="720"/>
      <c r="AW71" s="720"/>
      <c r="AX71" s="720"/>
      <c r="AY71" s="720"/>
      <c r="AZ71" s="726"/>
      <c r="BA71" s="726"/>
      <c r="BB71" s="726"/>
      <c r="BC71" s="726"/>
      <c r="BD71" s="727"/>
      <c r="BE71" s="55"/>
      <c r="BF71" s="55"/>
      <c r="BG71" s="55"/>
      <c r="BH71" s="55"/>
      <c r="BI71" s="55"/>
      <c r="BJ71" s="55"/>
      <c r="BK71" s="55"/>
      <c r="BL71" s="55"/>
      <c r="BM71" s="55"/>
      <c r="BN71" s="55"/>
      <c r="BO71" s="55"/>
      <c r="BP71" s="55"/>
      <c r="BQ71" s="52">
        <v>65</v>
      </c>
      <c r="BR71" s="73"/>
      <c r="BS71" s="777"/>
      <c r="BT71" s="778"/>
      <c r="BU71" s="778"/>
      <c r="BV71" s="778"/>
      <c r="BW71" s="778"/>
      <c r="BX71" s="778"/>
      <c r="BY71" s="778"/>
      <c r="BZ71" s="778"/>
      <c r="CA71" s="778"/>
      <c r="CB71" s="778"/>
      <c r="CC71" s="778"/>
      <c r="CD71" s="778"/>
      <c r="CE71" s="778"/>
      <c r="CF71" s="778"/>
      <c r="CG71" s="779"/>
      <c r="CH71" s="774"/>
      <c r="CI71" s="775"/>
      <c r="CJ71" s="775"/>
      <c r="CK71" s="775"/>
      <c r="CL71" s="776"/>
      <c r="CM71" s="774"/>
      <c r="CN71" s="775"/>
      <c r="CO71" s="775"/>
      <c r="CP71" s="775"/>
      <c r="CQ71" s="776"/>
      <c r="CR71" s="774"/>
      <c r="CS71" s="775"/>
      <c r="CT71" s="775"/>
      <c r="CU71" s="775"/>
      <c r="CV71" s="776"/>
      <c r="CW71" s="774"/>
      <c r="CX71" s="775"/>
      <c r="CY71" s="775"/>
      <c r="CZ71" s="775"/>
      <c r="DA71" s="776"/>
      <c r="DB71" s="774"/>
      <c r="DC71" s="775"/>
      <c r="DD71" s="775"/>
      <c r="DE71" s="775"/>
      <c r="DF71" s="776"/>
      <c r="DG71" s="774"/>
      <c r="DH71" s="775"/>
      <c r="DI71" s="775"/>
      <c r="DJ71" s="775"/>
      <c r="DK71" s="776"/>
      <c r="DL71" s="774"/>
      <c r="DM71" s="775"/>
      <c r="DN71" s="775"/>
      <c r="DO71" s="775"/>
      <c r="DP71" s="776"/>
      <c r="DQ71" s="774"/>
      <c r="DR71" s="775"/>
      <c r="DS71" s="775"/>
      <c r="DT71" s="775"/>
      <c r="DU71" s="776"/>
      <c r="DV71" s="777"/>
      <c r="DW71" s="778"/>
      <c r="DX71" s="778"/>
      <c r="DY71" s="778"/>
      <c r="DZ71" s="780"/>
      <c r="EA71" s="48"/>
    </row>
    <row r="72" spans="1:131" ht="26.25" customHeight="1" x14ac:dyDescent="0.15">
      <c r="A72" s="52">
        <v>5</v>
      </c>
      <c r="B72" s="716"/>
      <c r="C72" s="717"/>
      <c r="D72" s="717"/>
      <c r="E72" s="717"/>
      <c r="F72" s="717"/>
      <c r="G72" s="717"/>
      <c r="H72" s="717"/>
      <c r="I72" s="717"/>
      <c r="J72" s="717"/>
      <c r="K72" s="717"/>
      <c r="L72" s="717"/>
      <c r="M72" s="717"/>
      <c r="N72" s="717"/>
      <c r="O72" s="717"/>
      <c r="P72" s="718"/>
      <c r="Q72" s="719"/>
      <c r="R72" s="720"/>
      <c r="S72" s="720"/>
      <c r="T72" s="720"/>
      <c r="U72" s="720"/>
      <c r="V72" s="720"/>
      <c r="W72" s="720"/>
      <c r="X72" s="720"/>
      <c r="Y72" s="720"/>
      <c r="Z72" s="720"/>
      <c r="AA72" s="720"/>
      <c r="AB72" s="720"/>
      <c r="AC72" s="720"/>
      <c r="AD72" s="720"/>
      <c r="AE72" s="720"/>
      <c r="AF72" s="720"/>
      <c r="AG72" s="720"/>
      <c r="AH72" s="720"/>
      <c r="AI72" s="720"/>
      <c r="AJ72" s="720"/>
      <c r="AK72" s="720"/>
      <c r="AL72" s="720"/>
      <c r="AM72" s="720"/>
      <c r="AN72" s="720"/>
      <c r="AO72" s="720"/>
      <c r="AP72" s="720"/>
      <c r="AQ72" s="720"/>
      <c r="AR72" s="720"/>
      <c r="AS72" s="720"/>
      <c r="AT72" s="720"/>
      <c r="AU72" s="720"/>
      <c r="AV72" s="720"/>
      <c r="AW72" s="720"/>
      <c r="AX72" s="720"/>
      <c r="AY72" s="720"/>
      <c r="AZ72" s="726"/>
      <c r="BA72" s="726"/>
      <c r="BB72" s="726"/>
      <c r="BC72" s="726"/>
      <c r="BD72" s="727"/>
      <c r="BE72" s="55"/>
      <c r="BF72" s="55"/>
      <c r="BG72" s="55"/>
      <c r="BH72" s="55"/>
      <c r="BI72" s="55"/>
      <c r="BJ72" s="55"/>
      <c r="BK72" s="55"/>
      <c r="BL72" s="55"/>
      <c r="BM72" s="55"/>
      <c r="BN72" s="55"/>
      <c r="BO72" s="55"/>
      <c r="BP72" s="55"/>
      <c r="BQ72" s="52">
        <v>66</v>
      </c>
      <c r="BR72" s="73"/>
      <c r="BS72" s="777"/>
      <c r="BT72" s="778"/>
      <c r="BU72" s="778"/>
      <c r="BV72" s="778"/>
      <c r="BW72" s="778"/>
      <c r="BX72" s="778"/>
      <c r="BY72" s="778"/>
      <c r="BZ72" s="778"/>
      <c r="CA72" s="778"/>
      <c r="CB72" s="778"/>
      <c r="CC72" s="778"/>
      <c r="CD72" s="778"/>
      <c r="CE72" s="778"/>
      <c r="CF72" s="778"/>
      <c r="CG72" s="779"/>
      <c r="CH72" s="774"/>
      <c r="CI72" s="775"/>
      <c r="CJ72" s="775"/>
      <c r="CK72" s="775"/>
      <c r="CL72" s="776"/>
      <c r="CM72" s="774"/>
      <c r="CN72" s="775"/>
      <c r="CO72" s="775"/>
      <c r="CP72" s="775"/>
      <c r="CQ72" s="776"/>
      <c r="CR72" s="774"/>
      <c r="CS72" s="775"/>
      <c r="CT72" s="775"/>
      <c r="CU72" s="775"/>
      <c r="CV72" s="776"/>
      <c r="CW72" s="774"/>
      <c r="CX72" s="775"/>
      <c r="CY72" s="775"/>
      <c r="CZ72" s="775"/>
      <c r="DA72" s="776"/>
      <c r="DB72" s="774"/>
      <c r="DC72" s="775"/>
      <c r="DD72" s="775"/>
      <c r="DE72" s="775"/>
      <c r="DF72" s="776"/>
      <c r="DG72" s="774"/>
      <c r="DH72" s="775"/>
      <c r="DI72" s="775"/>
      <c r="DJ72" s="775"/>
      <c r="DK72" s="776"/>
      <c r="DL72" s="774"/>
      <c r="DM72" s="775"/>
      <c r="DN72" s="775"/>
      <c r="DO72" s="775"/>
      <c r="DP72" s="776"/>
      <c r="DQ72" s="774"/>
      <c r="DR72" s="775"/>
      <c r="DS72" s="775"/>
      <c r="DT72" s="775"/>
      <c r="DU72" s="776"/>
      <c r="DV72" s="777"/>
      <c r="DW72" s="778"/>
      <c r="DX72" s="778"/>
      <c r="DY72" s="778"/>
      <c r="DZ72" s="780"/>
      <c r="EA72" s="48"/>
    </row>
    <row r="73" spans="1:131" ht="26.25" customHeight="1" x14ac:dyDescent="0.15">
      <c r="A73" s="52">
        <v>6</v>
      </c>
      <c r="B73" s="716"/>
      <c r="C73" s="717"/>
      <c r="D73" s="717"/>
      <c r="E73" s="717"/>
      <c r="F73" s="717"/>
      <c r="G73" s="717"/>
      <c r="H73" s="717"/>
      <c r="I73" s="717"/>
      <c r="J73" s="717"/>
      <c r="K73" s="717"/>
      <c r="L73" s="717"/>
      <c r="M73" s="717"/>
      <c r="N73" s="717"/>
      <c r="O73" s="717"/>
      <c r="P73" s="718"/>
      <c r="Q73" s="719"/>
      <c r="R73" s="720"/>
      <c r="S73" s="720"/>
      <c r="T73" s="720"/>
      <c r="U73" s="720"/>
      <c r="V73" s="720"/>
      <c r="W73" s="720"/>
      <c r="X73" s="720"/>
      <c r="Y73" s="720"/>
      <c r="Z73" s="720"/>
      <c r="AA73" s="720"/>
      <c r="AB73" s="720"/>
      <c r="AC73" s="720"/>
      <c r="AD73" s="720"/>
      <c r="AE73" s="720"/>
      <c r="AF73" s="720"/>
      <c r="AG73" s="720"/>
      <c r="AH73" s="720"/>
      <c r="AI73" s="720"/>
      <c r="AJ73" s="720"/>
      <c r="AK73" s="720"/>
      <c r="AL73" s="720"/>
      <c r="AM73" s="720"/>
      <c r="AN73" s="720"/>
      <c r="AO73" s="720"/>
      <c r="AP73" s="720"/>
      <c r="AQ73" s="720"/>
      <c r="AR73" s="720"/>
      <c r="AS73" s="720"/>
      <c r="AT73" s="720"/>
      <c r="AU73" s="720"/>
      <c r="AV73" s="720"/>
      <c r="AW73" s="720"/>
      <c r="AX73" s="720"/>
      <c r="AY73" s="720"/>
      <c r="AZ73" s="726"/>
      <c r="BA73" s="726"/>
      <c r="BB73" s="726"/>
      <c r="BC73" s="726"/>
      <c r="BD73" s="727"/>
      <c r="BE73" s="55"/>
      <c r="BF73" s="55"/>
      <c r="BG73" s="55"/>
      <c r="BH73" s="55"/>
      <c r="BI73" s="55"/>
      <c r="BJ73" s="55"/>
      <c r="BK73" s="55"/>
      <c r="BL73" s="55"/>
      <c r="BM73" s="55"/>
      <c r="BN73" s="55"/>
      <c r="BO73" s="55"/>
      <c r="BP73" s="55"/>
      <c r="BQ73" s="52">
        <v>67</v>
      </c>
      <c r="BR73" s="73"/>
      <c r="BS73" s="777"/>
      <c r="BT73" s="778"/>
      <c r="BU73" s="778"/>
      <c r="BV73" s="778"/>
      <c r="BW73" s="778"/>
      <c r="BX73" s="778"/>
      <c r="BY73" s="778"/>
      <c r="BZ73" s="778"/>
      <c r="CA73" s="778"/>
      <c r="CB73" s="778"/>
      <c r="CC73" s="778"/>
      <c r="CD73" s="778"/>
      <c r="CE73" s="778"/>
      <c r="CF73" s="778"/>
      <c r="CG73" s="779"/>
      <c r="CH73" s="774"/>
      <c r="CI73" s="775"/>
      <c r="CJ73" s="775"/>
      <c r="CK73" s="775"/>
      <c r="CL73" s="776"/>
      <c r="CM73" s="774"/>
      <c r="CN73" s="775"/>
      <c r="CO73" s="775"/>
      <c r="CP73" s="775"/>
      <c r="CQ73" s="776"/>
      <c r="CR73" s="774"/>
      <c r="CS73" s="775"/>
      <c r="CT73" s="775"/>
      <c r="CU73" s="775"/>
      <c r="CV73" s="776"/>
      <c r="CW73" s="774"/>
      <c r="CX73" s="775"/>
      <c r="CY73" s="775"/>
      <c r="CZ73" s="775"/>
      <c r="DA73" s="776"/>
      <c r="DB73" s="774"/>
      <c r="DC73" s="775"/>
      <c r="DD73" s="775"/>
      <c r="DE73" s="775"/>
      <c r="DF73" s="776"/>
      <c r="DG73" s="774"/>
      <c r="DH73" s="775"/>
      <c r="DI73" s="775"/>
      <c r="DJ73" s="775"/>
      <c r="DK73" s="776"/>
      <c r="DL73" s="774"/>
      <c r="DM73" s="775"/>
      <c r="DN73" s="775"/>
      <c r="DO73" s="775"/>
      <c r="DP73" s="776"/>
      <c r="DQ73" s="774"/>
      <c r="DR73" s="775"/>
      <c r="DS73" s="775"/>
      <c r="DT73" s="775"/>
      <c r="DU73" s="776"/>
      <c r="DV73" s="777"/>
      <c r="DW73" s="778"/>
      <c r="DX73" s="778"/>
      <c r="DY73" s="778"/>
      <c r="DZ73" s="780"/>
      <c r="EA73" s="48"/>
    </row>
    <row r="74" spans="1:131" ht="26.25" customHeight="1" x14ac:dyDescent="0.15">
      <c r="A74" s="52">
        <v>7</v>
      </c>
      <c r="B74" s="716"/>
      <c r="C74" s="717"/>
      <c r="D74" s="717"/>
      <c r="E74" s="717"/>
      <c r="F74" s="717"/>
      <c r="G74" s="717"/>
      <c r="H74" s="717"/>
      <c r="I74" s="717"/>
      <c r="J74" s="717"/>
      <c r="K74" s="717"/>
      <c r="L74" s="717"/>
      <c r="M74" s="717"/>
      <c r="N74" s="717"/>
      <c r="O74" s="717"/>
      <c r="P74" s="718"/>
      <c r="Q74" s="719"/>
      <c r="R74" s="720"/>
      <c r="S74" s="720"/>
      <c r="T74" s="720"/>
      <c r="U74" s="720"/>
      <c r="V74" s="720"/>
      <c r="W74" s="720"/>
      <c r="X74" s="720"/>
      <c r="Y74" s="720"/>
      <c r="Z74" s="720"/>
      <c r="AA74" s="720"/>
      <c r="AB74" s="720"/>
      <c r="AC74" s="720"/>
      <c r="AD74" s="720"/>
      <c r="AE74" s="720"/>
      <c r="AF74" s="720"/>
      <c r="AG74" s="720"/>
      <c r="AH74" s="720"/>
      <c r="AI74" s="720"/>
      <c r="AJ74" s="720"/>
      <c r="AK74" s="720"/>
      <c r="AL74" s="720"/>
      <c r="AM74" s="720"/>
      <c r="AN74" s="720"/>
      <c r="AO74" s="720"/>
      <c r="AP74" s="720"/>
      <c r="AQ74" s="720"/>
      <c r="AR74" s="720"/>
      <c r="AS74" s="720"/>
      <c r="AT74" s="720"/>
      <c r="AU74" s="720"/>
      <c r="AV74" s="720"/>
      <c r="AW74" s="720"/>
      <c r="AX74" s="720"/>
      <c r="AY74" s="720"/>
      <c r="AZ74" s="726"/>
      <c r="BA74" s="726"/>
      <c r="BB74" s="726"/>
      <c r="BC74" s="726"/>
      <c r="BD74" s="727"/>
      <c r="BE74" s="55"/>
      <c r="BF74" s="55"/>
      <c r="BG74" s="55"/>
      <c r="BH74" s="55"/>
      <c r="BI74" s="55"/>
      <c r="BJ74" s="55"/>
      <c r="BK74" s="55"/>
      <c r="BL74" s="55"/>
      <c r="BM74" s="55"/>
      <c r="BN74" s="55"/>
      <c r="BO74" s="55"/>
      <c r="BP74" s="55"/>
      <c r="BQ74" s="52">
        <v>68</v>
      </c>
      <c r="BR74" s="73"/>
      <c r="BS74" s="777"/>
      <c r="BT74" s="778"/>
      <c r="BU74" s="778"/>
      <c r="BV74" s="778"/>
      <c r="BW74" s="778"/>
      <c r="BX74" s="778"/>
      <c r="BY74" s="778"/>
      <c r="BZ74" s="778"/>
      <c r="CA74" s="778"/>
      <c r="CB74" s="778"/>
      <c r="CC74" s="778"/>
      <c r="CD74" s="778"/>
      <c r="CE74" s="778"/>
      <c r="CF74" s="778"/>
      <c r="CG74" s="779"/>
      <c r="CH74" s="774"/>
      <c r="CI74" s="775"/>
      <c r="CJ74" s="775"/>
      <c r="CK74" s="775"/>
      <c r="CL74" s="776"/>
      <c r="CM74" s="774"/>
      <c r="CN74" s="775"/>
      <c r="CO74" s="775"/>
      <c r="CP74" s="775"/>
      <c r="CQ74" s="776"/>
      <c r="CR74" s="774"/>
      <c r="CS74" s="775"/>
      <c r="CT74" s="775"/>
      <c r="CU74" s="775"/>
      <c r="CV74" s="776"/>
      <c r="CW74" s="774"/>
      <c r="CX74" s="775"/>
      <c r="CY74" s="775"/>
      <c r="CZ74" s="775"/>
      <c r="DA74" s="776"/>
      <c r="DB74" s="774"/>
      <c r="DC74" s="775"/>
      <c r="DD74" s="775"/>
      <c r="DE74" s="775"/>
      <c r="DF74" s="776"/>
      <c r="DG74" s="774"/>
      <c r="DH74" s="775"/>
      <c r="DI74" s="775"/>
      <c r="DJ74" s="775"/>
      <c r="DK74" s="776"/>
      <c r="DL74" s="774"/>
      <c r="DM74" s="775"/>
      <c r="DN74" s="775"/>
      <c r="DO74" s="775"/>
      <c r="DP74" s="776"/>
      <c r="DQ74" s="774"/>
      <c r="DR74" s="775"/>
      <c r="DS74" s="775"/>
      <c r="DT74" s="775"/>
      <c r="DU74" s="776"/>
      <c r="DV74" s="777"/>
      <c r="DW74" s="778"/>
      <c r="DX74" s="778"/>
      <c r="DY74" s="778"/>
      <c r="DZ74" s="780"/>
      <c r="EA74" s="48"/>
    </row>
    <row r="75" spans="1:131" ht="26.25" customHeight="1" x14ac:dyDescent="0.15">
      <c r="A75" s="52">
        <v>8</v>
      </c>
      <c r="B75" s="716"/>
      <c r="C75" s="717"/>
      <c r="D75" s="717"/>
      <c r="E75" s="717"/>
      <c r="F75" s="717"/>
      <c r="G75" s="717"/>
      <c r="H75" s="717"/>
      <c r="I75" s="717"/>
      <c r="J75" s="717"/>
      <c r="K75" s="717"/>
      <c r="L75" s="717"/>
      <c r="M75" s="717"/>
      <c r="N75" s="717"/>
      <c r="O75" s="717"/>
      <c r="P75" s="718"/>
      <c r="Q75" s="728"/>
      <c r="R75" s="723"/>
      <c r="S75" s="723"/>
      <c r="T75" s="723"/>
      <c r="U75" s="725"/>
      <c r="V75" s="721"/>
      <c r="W75" s="723"/>
      <c r="X75" s="723"/>
      <c r="Y75" s="723"/>
      <c r="Z75" s="725"/>
      <c r="AA75" s="721"/>
      <c r="AB75" s="723"/>
      <c r="AC75" s="723"/>
      <c r="AD75" s="723"/>
      <c r="AE75" s="725"/>
      <c r="AF75" s="721"/>
      <c r="AG75" s="723"/>
      <c r="AH75" s="723"/>
      <c r="AI75" s="723"/>
      <c r="AJ75" s="725"/>
      <c r="AK75" s="721"/>
      <c r="AL75" s="723"/>
      <c r="AM75" s="723"/>
      <c r="AN75" s="723"/>
      <c r="AO75" s="725"/>
      <c r="AP75" s="721"/>
      <c r="AQ75" s="723"/>
      <c r="AR75" s="723"/>
      <c r="AS75" s="723"/>
      <c r="AT75" s="725"/>
      <c r="AU75" s="721"/>
      <c r="AV75" s="723"/>
      <c r="AW75" s="723"/>
      <c r="AX75" s="723"/>
      <c r="AY75" s="725"/>
      <c r="AZ75" s="726"/>
      <c r="BA75" s="726"/>
      <c r="BB75" s="726"/>
      <c r="BC75" s="726"/>
      <c r="BD75" s="727"/>
      <c r="BE75" s="55"/>
      <c r="BF75" s="55"/>
      <c r="BG75" s="55"/>
      <c r="BH75" s="55"/>
      <c r="BI75" s="55"/>
      <c r="BJ75" s="55"/>
      <c r="BK75" s="55"/>
      <c r="BL75" s="55"/>
      <c r="BM75" s="55"/>
      <c r="BN75" s="55"/>
      <c r="BO75" s="55"/>
      <c r="BP75" s="55"/>
      <c r="BQ75" s="52">
        <v>69</v>
      </c>
      <c r="BR75" s="73"/>
      <c r="BS75" s="777"/>
      <c r="BT75" s="778"/>
      <c r="BU75" s="778"/>
      <c r="BV75" s="778"/>
      <c r="BW75" s="778"/>
      <c r="BX75" s="778"/>
      <c r="BY75" s="778"/>
      <c r="BZ75" s="778"/>
      <c r="CA75" s="778"/>
      <c r="CB75" s="778"/>
      <c r="CC75" s="778"/>
      <c r="CD75" s="778"/>
      <c r="CE75" s="778"/>
      <c r="CF75" s="778"/>
      <c r="CG75" s="779"/>
      <c r="CH75" s="774"/>
      <c r="CI75" s="775"/>
      <c r="CJ75" s="775"/>
      <c r="CK75" s="775"/>
      <c r="CL75" s="776"/>
      <c r="CM75" s="774"/>
      <c r="CN75" s="775"/>
      <c r="CO75" s="775"/>
      <c r="CP75" s="775"/>
      <c r="CQ75" s="776"/>
      <c r="CR75" s="774"/>
      <c r="CS75" s="775"/>
      <c r="CT75" s="775"/>
      <c r="CU75" s="775"/>
      <c r="CV75" s="776"/>
      <c r="CW75" s="774"/>
      <c r="CX75" s="775"/>
      <c r="CY75" s="775"/>
      <c r="CZ75" s="775"/>
      <c r="DA75" s="776"/>
      <c r="DB75" s="774"/>
      <c r="DC75" s="775"/>
      <c r="DD75" s="775"/>
      <c r="DE75" s="775"/>
      <c r="DF75" s="776"/>
      <c r="DG75" s="774"/>
      <c r="DH75" s="775"/>
      <c r="DI75" s="775"/>
      <c r="DJ75" s="775"/>
      <c r="DK75" s="776"/>
      <c r="DL75" s="774"/>
      <c r="DM75" s="775"/>
      <c r="DN75" s="775"/>
      <c r="DO75" s="775"/>
      <c r="DP75" s="776"/>
      <c r="DQ75" s="774"/>
      <c r="DR75" s="775"/>
      <c r="DS75" s="775"/>
      <c r="DT75" s="775"/>
      <c r="DU75" s="776"/>
      <c r="DV75" s="777"/>
      <c r="DW75" s="778"/>
      <c r="DX75" s="778"/>
      <c r="DY75" s="778"/>
      <c r="DZ75" s="780"/>
      <c r="EA75" s="48"/>
    </row>
    <row r="76" spans="1:131" ht="26.25" customHeight="1" x14ac:dyDescent="0.15">
      <c r="A76" s="52">
        <v>9</v>
      </c>
      <c r="B76" s="716"/>
      <c r="C76" s="717"/>
      <c r="D76" s="717"/>
      <c r="E76" s="717"/>
      <c r="F76" s="717"/>
      <c r="G76" s="717"/>
      <c r="H76" s="717"/>
      <c r="I76" s="717"/>
      <c r="J76" s="717"/>
      <c r="K76" s="717"/>
      <c r="L76" s="717"/>
      <c r="M76" s="717"/>
      <c r="N76" s="717"/>
      <c r="O76" s="717"/>
      <c r="P76" s="718"/>
      <c r="Q76" s="728"/>
      <c r="R76" s="723"/>
      <c r="S76" s="723"/>
      <c r="T76" s="723"/>
      <c r="U76" s="725"/>
      <c r="V76" s="721"/>
      <c r="W76" s="723"/>
      <c r="X76" s="723"/>
      <c r="Y76" s="723"/>
      <c r="Z76" s="725"/>
      <c r="AA76" s="721"/>
      <c r="AB76" s="723"/>
      <c r="AC76" s="723"/>
      <c r="AD76" s="723"/>
      <c r="AE76" s="725"/>
      <c r="AF76" s="721"/>
      <c r="AG76" s="723"/>
      <c r="AH76" s="723"/>
      <c r="AI76" s="723"/>
      <c r="AJ76" s="725"/>
      <c r="AK76" s="721"/>
      <c r="AL76" s="723"/>
      <c r="AM76" s="723"/>
      <c r="AN76" s="723"/>
      <c r="AO76" s="725"/>
      <c r="AP76" s="721"/>
      <c r="AQ76" s="723"/>
      <c r="AR76" s="723"/>
      <c r="AS76" s="723"/>
      <c r="AT76" s="725"/>
      <c r="AU76" s="721"/>
      <c r="AV76" s="723"/>
      <c r="AW76" s="723"/>
      <c r="AX76" s="723"/>
      <c r="AY76" s="725"/>
      <c r="AZ76" s="726"/>
      <c r="BA76" s="726"/>
      <c r="BB76" s="726"/>
      <c r="BC76" s="726"/>
      <c r="BD76" s="727"/>
      <c r="BE76" s="55"/>
      <c r="BF76" s="55"/>
      <c r="BG76" s="55"/>
      <c r="BH76" s="55"/>
      <c r="BI76" s="55"/>
      <c r="BJ76" s="55"/>
      <c r="BK76" s="55"/>
      <c r="BL76" s="55"/>
      <c r="BM76" s="55"/>
      <c r="BN76" s="55"/>
      <c r="BO76" s="55"/>
      <c r="BP76" s="55"/>
      <c r="BQ76" s="52">
        <v>70</v>
      </c>
      <c r="BR76" s="73"/>
      <c r="BS76" s="777"/>
      <c r="BT76" s="778"/>
      <c r="BU76" s="778"/>
      <c r="BV76" s="778"/>
      <c r="BW76" s="778"/>
      <c r="BX76" s="778"/>
      <c r="BY76" s="778"/>
      <c r="BZ76" s="778"/>
      <c r="CA76" s="778"/>
      <c r="CB76" s="778"/>
      <c r="CC76" s="778"/>
      <c r="CD76" s="778"/>
      <c r="CE76" s="778"/>
      <c r="CF76" s="778"/>
      <c r="CG76" s="779"/>
      <c r="CH76" s="774"/>
      <c r="CI76" s="775"/>
      <c r="CJ76" s="775"/>
      <c r="CK76" s="775"/>
      <c r="CL76" s="776"/>
      <c r="CM76" s="774"/>
      <c r="CN76" s="775"/>
      <c r="CO76" s="775"/>
      <c r="CP76" s="775"/>
      <c r="CQ76" s="776"/>
      <c r="CR76" s="774"/>
      <c r="CS76" s="775"/>
      <c r="CT76" s="775"/>
      <c r="CU76" s="775"/>
      <c r="CV76" s="776"/>
      <c r="CW76" s="774"/>
      <c r="CX76" s="775"/>
      <c r="CY76" s="775"/>
      <c r="CZ76" s="775"/>
      <c r="DA76" s="776"/>
      <c r="DB76" s="774"/>
      <c r="DC76" s="775"/>
      <c r="DD76" s="775"/>
      <c r="DE76" s="775"/>
      <c r="DF76" s="776"/>
      <c r="DG76" s="774"/>
      <c r="DH76" s="775"/>
      <c r="DI76" s="775"/>
      <c r="DJ76" s="775"/>
      <c r="DK76" s="776"/>
      <c r="DL76" s="774"/>
      <c r="DM76" s="775"/>
      <c r="DN76" s="775"/>
      <c r="DO76" s="775"/>
      <c r="DP76" s="776"/>
      <c r="DQ76" s="774"/>
      <c r="DR76" s="775"/>
      <c r="DS76" s="775"/>
      <c r="DT76" s="775"/>
      <c r="DU76" s="776"/>
      <c r="DV76" s="777"/>
      <c r="DW76" s="778"/>
      <c r="DX76" s="778"/>
      <c r="DY76" s="778"/>
      <c r="DZ76" s="780"/>
      <c r="EA76" s="48"/>
    </row>
    <row r="77" spans="1:131" ht="26.25" customHeight="1" x14ac:dyDescent="0.15">
      <c r="A77" s="52">
        <v>10</v>
      </c>
      <c r="B77" s="716"/>
      <c r="C77" s="717"/>
      <c r="D77" s="717"/>
      <c r="E77" s="717"/>
      <c r="F77" s="717"/>
      <c r="G77" s="717"/>
      <c r="H77" s="717"/>
      <c r="I77" s="717"/>
      <c r="J77" s="717"/>
      <c r="K77" s="717"/>
      <c r="L77" s="717"/>
      <c r="M77" s="717"/>
      <c r="N77" s="717"/>
      <c r="O77" s="717"/>
      <c r="P77" s="718"/>
      <c r="Q77" s="728"/>
      <c r="R77" s="723"/>
      <c r="S77" s="723"/>
      <c r="T77" s="723"/>
      <c r="U77" s="725"/>
      <c r="V77" s="721"/>
      <c r="W77" s="723"/>
      <c r="X77" s="723"/>
      <c r="Y77" s="723"/>
      <c r="Z77" s="725"/>
      <c r="AA77" s="721"/>
      <c r="AB77" s="723"/>
      <c r="AC77" s="723"/>
      <c r="AD77" s="723"/>
      <c r="AE77" s="725"/>
      <c r="AF77" s="721"/>
      <c r="AG77" s="723"/>
      <c r="AH77" s="723"/>
      <c r="AI77" s="723"/>
      <c r="AJ77" s="725"/>
      <c r="AK77" s="721"/>
      <c r="AL77" s="723"/>
      <c r="AM77" s="723"/>
      <c r="AN77" s="723"/>
      <c r="AO77" s="725"/>
      <c r="AP77" s="721"/>
      <c r="AQ77" s="723"/>
      <c r="AR77" s="723"/>
      <c r="AS77" s="723"/>
      <c r="AT77" s="725"/>
      <c r="AU77" s="721"/>
      <c r="AV77" s="723"/>
      <c r="AW77" s="723"/>
      <c r="AX77" s="723"/>
      <c r="AY77" s="725"/>
      <c r="AZ77" s="726"/>
      <c r="BA77" s="726"/>
      <c r="BB77" s="726"/>
      <c r="BC77" s="726"/>
      <c r="BD77" s="727"/>
      <c r="BE77" s="55"/>
      <c r="BF77" s="55"/>
      <c r="BG77" s="55"/>
      <c r="BH77" s="55"/>
      <c r="BI77" s="55"/>
      <c r="BJ77" s="55"/>
      <c r="BK77" s="55"/>
      <c r="BL77" s="55"/>
      <c r="BM77" s="55"/>
      <c r="BN77" s="55"/>
      <c r="BO77" s="55"/>
      <c r="BP77" s="55"/>
      <c r="BQ77" s="52">
        <v>71</v>
      </c>
      <c r="BR77" s="73"/>
      <c r="BS77" s="777"/>
      <c r="BT77" s="778"/>
      <c r="BU77" s="778"/>
      <c r="BV77" s="778"/>
      <c r="BW77" s="778"/>
      <c r="BX77" s="778"/>
      <c r="BY77" s="778"/>
      <c r="BZ77" s="778"/>
      <c r="CA77" s="778"/>
      <c r="CB77" s="778"/>
      <c r="CC77" s="778"/>
      <c r="CD77" s="778"/>
      <c r="CE77" s="778"/>
      <c r="CF77" s="778"/>
      <c r="CG77" s="779"/>
      <c r="CH77" s="774"/>
      <c r="CI77" s="775"/>
      <c r="CJ77" s="775"/>
      <c r="CK77" s="775"/>
      <c r="CL77" s="776"/>
      <c r="CM77" s="774"/>
      <c r="CN77" s="775"/>
      <c r="CO77" s="775"/>
      <c r="CP77" s="775"/>
      <c r="CQ77" s="776"/>
      <c r="CR77" s="774"/>
      <c r="CS77" s="775"/>
      <c r="CT77" s="775"/>
      <c r="CU77" s="775"/>
      <c r="CV77" s="776"/>
      <c r="CW77" s="774"/>
      <c r="CX77" s="775"/>
      <c r="CY77" s="775"/>
      <c r="CZ77" s="775"/>
      <c r="DA77" s="776"/>
      <c r="DB77" s="774"/>
      <c r="DC77" s="775"/>
      <c r="DD77" s="775"/>
      <c r="DE77" s="775"/>
      <c r="DF77" s="776"/>
      <c r="DG77" s="774"/>
      <c r="DH77" s="775"/>
      <c r="DI77" s="775"/>
      <c r="DJ77" s="775"/>
      <c r="DK77" s="776"/>
      <c r="DL77" s="774"/>
      <c r="DM77" s="775"/>
      <c r="DN77" s="775"/>
      <c r="DO77" s="775"/>
      <c r="DP77" s="776"/>
      <c r="DQ77" s="774"/>
      <c r="DR77" s="775"/>
      <c r="DS77" s="775"/>
      <c r="DT77" s="775"/>
      <c r="DU77" s="776"/>
      <c r="DV77" s="777"/>
      <c r="DW77" s="778"/>
      <c r="DX77" s="778"/>
      <c r="DY77" s="778"/>
      <c r="DZ77" s="780"/>
      <c r="EA77" s="48"/>
    </row>
    <row r="78" spans="1:131" ht="26.25" customHeight="1" x14ac:dyDescent="0.15">
      <c r="A78" s="52">
        <v>11</v>
      </c>
      <c r="B78" s="716"/>
      <c r="C78" s="717"/>
      <c r="D78" s="717"/>
      <c r="E78" s="717"/>
      <c r="F78" s="717"/>
      <c r="G78" s="717"/>
      <c r="H78" s="717"/>
      <c r="I78" s="717"/>
      <c r="J78" s="717"/>
      <c r="K78" s="717"/>
      <c r="L78" s="717"/>
      <c r="M78" s="717"/>
      <c r="N78" s="717"/>
      <c r="O78" s="717"/>
      <c r="P78" s="718"/>
      <c r="Q78" s="719"/>
      <c r="R78" s="720"/>
      <c r="S78" s="720"/>
      <c r="T78" s="720"/>
      <c r="U78" s="720"/>
      <c r="V78" s="720"/>
      <c r="W78" s="720"/>
      <c r="X78" s="720"/>
      <c r="Y78" s="720"/>
      <c r="Z78" s="720"/>
      <c r="AA78" s="720"/>
      <c r="AB78" s="720"/>
      <c r="AC78" s="720"/>
      <c r="AD78" s="720"/>
      <c r="AE78" s="720"/>
      <c r="AF78" s="720"/>
      <c r="AG78" s="720"/>
      <c r="AH78" s="720"/>
      <c r="AI78" s="720"/>
      <c r="AJ78" s="720"/>
      <c r="AK78" s="720"/>
      <c r="AL78" s="720"/>
      <c r="AM78" s="720"/>
      <c r="AN78" s="720"/>
      <c r="AO78" s="720"/>
      <c r="AP78" s="720"/>
      <c r="AQ78" s="720"/>
      <c r="AR78" s="720"/>
      <c r="AS78" s="720"/>
      <c r="AT78" s="720"/>
      <c r="AU78" s="720"/>
      <c r="AV78" s="720"/>
      <c r="AW78" s="720"/>
      <c r="AX78" s="720"/>
      <c r="AY78" s="720"/>
      <c r="AZ78" s="726"/>
      <c r="BA78" s="726"/>
      <c r="BB78" s="726"/>
      <c r="BC78" s="726"/>
      <c r="BD78" s="727"/>
      <c r="BE78" s="55"/>
      <c r="BF78" s="55"/>
      <c r="BG78" s="55"/>
      <c r="BH78" s="55"/>
      <c r="BI78" s="55"/>
      <c r="BJ78" s="48"/>
      <c r="BK78" s="48"/>
      <c r="BL78" s="48"/>
      <c r="BM78" s="48"/>
      <c r="BN78" s="48"/>
      <c r="BO78" s="55"/>
      <c r="BP78" s="55"/>
      <c r="BQ78" s="52">
        <v>72</v>
      </c>
      <c r="BR78" s="73"/>
      <c r="BS78" s="777"/>
      <c r="BT78" s="778"/>
      <c r="BU78" s="778"/>
      <c r="BV78" s="778"/>
      <c r="BW78" s="778"/>
      <c r="BX78" s="778"/>
      <c r="BY78" s="778"/>
      <c r="BZ78" s="778"/>
      <c r="CA78" s="778"/>
      <c r="CB78" s="778"/>
      <c r="CC78" s="778"/>
      <c r="CD78" s="778"/>
      <c r="CE78" s="778"/>
      <c r="CF78" s="778"/>
      <c r="CG78" s="779"/>
      <c r="CH78" s="774"/>
      <c r="CI78" s="775"/>
      <c r="CJ78" s="775"/>
      <c r="CK78" s="775"/>
      <c r="CL78" s="776"/>
      <c r="CM78" s="774"/>
      <c r="CN78" s="775"/>
      <c r="CO78" s="775"/>
      <c r="CP78" s="775"/>
      <c r="CQ78" s="776"/>
      <c r="CR78" s="774"/>
      <c r="CS78" s="775"/>
      <c r="CT78" s="775"/>
      <c r="CU78" s="775"/>
      <c r="CV78" s="776"/>
      <c r="CW78" s="774"/>
      <c r="CX78" s="775"/>
      <c r="CY78" s="775"/>
      <c r="CZ78" s="775"/>
      <c r="DA78" s="776"/>
      <c r="DB78" s="774"/>
      <c r="DC78" s="775"/>
      <c r="DD78" s="775"/>
      <c r="DE78" s="775"/>
      <c r="DF78" s="776"/>
      <c r="DG78" s="774"/>
      <c r="DH78" s="775"/>
      <c r="DI78" s="775"/>
      <c r="DJ78" s="775"/>
      <c r="DK78" s="776"/>
      <c r="DL78" s="774"/>
      <c r="DM78" s="775"/>
      <c r="DN78" s="775"/>
      <c r="DO78" s="775"/>
      <c r="DP78" s="776"/>
      <c r="DQ78" s="774"/>
      <c r="DR78" s="775"/>
      <c r="DS78" s="775"/>
      <c r="DT78" s="775"/>
      <c r="DU78" s="776"/>
      <c r="DV78" s="777"/>
      <c r="DW78" s="778"/>
      <c r="DX78" s="778"/>
      <c r="DY78" s="778"/>
      <c r="DZ78" s="780"/>
      <c r="EA78" s="48"/>
    </row>
    <row r="79" spans="1:131" ht="26.25" customHeight="1" x14ac:dyDescent="0.15">
      <c r="A79" s="52">
        <v>12</v>
      </c>
      <c r="B79" s="716"/>
      <c r="C79" s="717"/>
      <c r="D79" s="717"/>
      <c r="E79" s="717"/>
      <c r="F79" s="717"/>
      <c r="G79" s="717"/>
      <c r="H79" s="717"/>
      <c r="I79" s="717"/>
      <c r="J79" s="717"/>
      <c r="K79" s="717"/>
      <c r="L79" s="717"/>
      <c r="M79" s="717"/>
      <c r="N79" s="717"/>
      <c r="O79" s="717"/>
      <c r="P79" s="718"/>
      <c r="Q79" s="719"/>
      <c r="R79" s="720"/>
      <c r="S79" s="720"/>
      <c r="T79" s="720"/>
      <c r="U79" s="720"/>
      <c r="V79" s="720"/>
      <c r="W79" s="720"/>
      <c r="X79" s="720"/>
      <c r="Y79" s="720"/>
      <c r="Z79" s="720"/>
      <c r="AA79" s="720"/>
      <c r="AB79" s="720"/>
      <c r="AC79" s="720"/>
      <c r="AD79" s="720"/>
      <c r="AE79" s="720"/>
      <c r="AF79" s="720"/>
      <c r="AG79" s="720"/>
      <c r="AH79" s="720"/>
      <c r="AI79" s="720"/>
      <c r="AJ79" s="720"/>
      <c r="AK79" s="720"/>
      <c r="AL79" s="720"/>
      <c r="AM79" s="720"/>
      <c r="AN79" s="720"/>
      <c r="AO79" s="720"/>
      <c r="AP79" s="720"/>
      <c r="AQ79" s="720"/>
      <c r="AR79" s="720"/>
      <c r="AS79" s="720"/>
      <c r="AT79" s="720"/>
      <c r="AU79" s="720"/>
      <c r="AV79" s="720"/>
      <c r="AW79" s="720"/>
      <c r="AX79" s="720"/>
      <c r="AY79" s="720"/>
      <c r="AZ79" s="726"/>
      <c r="BA79" s="726"/>
      <c r="BB79" s="726"/>
      <c r="BC79" s="726"/>
      <c r="BD79" s="727"/>
      <c r="BE79" s="55"/>
      <c r="BF79" s="55"/>
      <c r="BG79" s="55"/>
      <c r="BH79" s="55"/>
      <c r="BI79" s="55"/>
      <c r="BJ79" s="48"/>
      <c r="BK79" s="48"/>
      <c r="BL79" s="48"/>
      <c r="BM79" s="48"/>
      <c r="BN79" s="48"/>
      <c r="BO79" s="55"/>
      <c r="BP79" s="55"/>
      <c r="BQ79" s="52">
        <v>73</v>
      </c>
      <c r="BR79" s="73"/>
      <c r="BS79" s="777"/>
      <c r="BT79" s="778"/>
      <c r="BU79" s="778"/>
      <c r="BV79" s="778"/>
      <c r="BW79" s="778"/>
      <c r="BX79" s="778"/>
      <c r="BY79" s="778"/>
      <c r="BZ79" s="778"/>
      <c r="CA79" s="778"/>
      <c r="CB79" s="778"/>
      <c r="CC79" s="778"/>
      <c r="CD79" s="778"/>
      <c r="CE79" s="778"/>
      <c r="CF79" s="778"/>
      <c r="CG79" s="779"/>
      <c r="CH79" s="774"/>
      <c r="CI79" s="775"/>
      <c r="CJ79" s="775"/>
      <c r="CK79" s="775"/>
      <c r="CL79" s="776"/>
      <c r="CM79" s="774"/>
      <c r="CN79" s="775"/>
      <c r="CO79" s="775"/>
      <c r="CP79" s="775"/>
      <c r="CQ79" s="776"/>
      <c r="CR79" s="774"/>
      <c r="CS79" s="775"/>
      <c r="CT79" s="775"/>
      <c r="CU79" s="775"/>
      <c r="CV79" s="776"/>
      <c r="CW79" s="774"/>
      <c r="CX79" s="775"/>
      <c r="CY79" s="775"/>
      <c r="CZ79" s="775"/>
      <c r="DA79" s="776"/>
      <c r="DB79" s="774"/>
      <c r="DC79" s="775"/>
      <c r="DD79" s="775"/>
      <c r="DE79" s="775"/>
      <c r="DF79" s="776"/>
      <c r="DG79" s="774"/>
      <c r="DH79" s="775"/>
      <c r="DI79" s="775"/>
      <c r="DJ79" s="775"/>
      <c r="DK79" s="776"/>
      <c r="DL79" s="774"/>
      <c r="DM79" s="775"/>
      <c r="DN79" s="775"/>
      <c r="DO79" s="775"/>
      <c r="DP79" s="776"/>
      <c r="DQ79" s="774"/>
      <c r="DR79" s="775"/>
      <c r="DS79" s="775"/>
      <c r="DT79" s="775"/>
      <c r="DU79" s="776"/>
      <c r="DV79" s="777"/>
      <c r="DW79" s="778"/>
      <c r="DX79" s="778"/>
      <c r="DY79" s="778"/>
      <c r="DZ79" s="780"/>
      <c r="EA79" s="48"/>
    </row>
    <row r="80" spans="1:131" ht="26.25" customHeight="1" x14ac:dyDescent="0.15">
      <c r="A80" s="52">
        <v>13</v>
      </c>
      <c r="B80" s="716"/>
      <c r="C80" s="717"/>
      <c r="D80" s="717"/>
      <c r="E80" s="717"/>
      <c r="F80" s="717"/>
      <c r="G80" s="717"/>
      <c r="H80" s="717"/>
      <c r="I80" s="717"/>
      <c r="J80" s="717"/>
      <c r="K80" s="717"/>
      <c r="L80" s="717"/>
      <c r="M80" s="717"/>
      <c r="N80" s="717"/>
      <c r="O80" s="717"/>
      <c r="P80" s="718"/>
      <c r="Q80" s="719"/>
      <c r="R80" s="720"/>
      <c r="S80" s="720"/>
      <c r="T80" s="720"/>
      <c r="U80" s="720"/>
      <c r="V80" s="720"/>
      <c r="W80" s="720"/>
      <c r="X80" s="720"/>
      <c r="Y80" s="720"/>
      <c r="Z80" s="720"/>
      <c r="AA80" s="720"/>
      <c r="AB80" s="720"/>
      <c r="AC80" s="720"/>
      <c r="AD80" s="720"/>
      <c r="AE80" s="720"/>
      <c r="AF80" s="720"/>
      <c r="AG80" s="720"/>
      <c r="AH80" s="720"/>
      <c r="AI80" s="720"/>
      <c r="AJ80" s="720"/>
      <c r="AK80" s="720"/>
      <c r="AL80" s="720"/>
      <c r="AM80" s="720"/>
      <c r="AN80" s="720"/>
      <c r="AO80" s="720"/>
      <c r="AP80" s="720"/>
      <c r="AQ80" s="720"/>
      <c r="AR80" s="720"/>
      <c r="AS80" s="720"/>
      <c r="AT80" s="720"/>
      <c r="AU80" s="720"/>
      <c r="AV80" s="720"/>
      <c r="AW80" s="720"/>
      <c r="AX80" s="720"/>
      <c r="AY80" s="720"/>
      <c r="AZ80" s="726"/>
      <c r="BA80" s="726"/>
      <c r="BB80" s="726"/>
      <c r="BC80" s="726"/>
      <c r="BD80" s="727"/>
      <c r="BE80" s="55"/>
      <c r="BF80" s="55"/>
      <c r="BG80" s="55"/>
      <c r="BH80" s="55"/>
      <c r="BI80" s="55"/>
      <c r="BJ80" s="55"/>
      <c r="BK80" s="55"/>
      <c r="BL80" s="55"/>
      <c r="BM80" s="55"/>
      <c r="BN80" s="55"/>
      <c r="BO80" s="55"/>
      <c r="BP80" s="55"/>
      <c r="BQ80" s="52">
        <v>74</v>
      </c>
      <c r="BR80" s="73"/>
      <c r="BS80" s="777"/>
      <c r="BT80" s="778"/>
      <c r="BU80" s="778"/>
      <c r="BV80" s="778"/>
      <c r="BW80" s="778"/>
      <c r="BX80" s="778"/>
      <c r="BY80" s="778"/>
      <c r="BZ80" s="778"/>
      <c r="CA80" s="778"/>
      <c r="CB80" s="778"/>
      <c r="CC80" s="778"/>
      <c r="CD80" s="778"/>
      <c r="CE80" s="778"/>
      <c r="CF80" s="778"/>
      <c r="CG80" s="779"/>
      <c r="CH80" s="774"/>
      <c r="CI80" s="775"/>
      <c r="CJ80" s="775"/>
      <c r="CK80" s="775"/>
      <c r="CL80" s="776"/>
      <c r="CM80" s="774"/>
      <c r="CN80" s="775"/>
      <c r="CO80" s="775"/>
      <c r="CP80" s="775"/>
      <c r="CQ80" s="776"/>
      <c r="CR80" s="774"/>
      <c r="CS80" s="775"/>
      <c r="CT80" s="775"/>
      <c r="CU80" s="775"/>
      <c r="CV80" s="776"/>
      <c r="CW80" s="774"/>
      <c r="CX80" s="775"/>
      <c r="CY80" s="775"/>
      <c r="CZ80" s="775"/>
      <c r="DA80" s="776"/>
      <c r="DB80" s="774"/>
      <c r="DC80" s="775"/>
      <c r="DD80" s="775"/>
      <c r="DE80" s="775"/>
      <c r="DF80" s="776"/>
      <c r="DG80" s="774"/>
      <c r="DH80" s="775"/>
      <c r="DI80" s="775"/>
      <c r="DJ80" s="775"/>
      <c r="DK80" s="776"/>
      <c r="DL80" s="774"/>
      <c r="DM80" s="775"/>
      <c r="DN80" s="775"/>
      <c r="DO80" s="775"/>
      <c r="DP80" s="776"/>
      <c r="DQ80" s="774"/>
      <c r="DR80" s="775"/>
      <c r="DS80" s="775"/>
      <c r="DT80" s="775"/>
      <c r="DU80" s="776"/>
      <c r="DV80" s="777"/>
      <c r="DW80" s="778"/>
      <c r="DX80" s="778"/>
      <c r="DY80" s="778"/>
      <c r="DZ80" s="780"/>
      <c r="EA80" s="48"/>
    </row>
    <row r="81" spans="1:131" ht="26.25" customHeight="1" x14ac:dyDescent="0.15">
      <c r="A81" s="52">
        <v>14</v>
      </c>
      <c r="B81" s="716"/>
      <c r="C81" s="717"/>
      <c r="D81" s="717"/>
      <c r="E81" s="717"/>
      <c r="F81" s="717"/>
      <c r="G81" s="717"/>
      <c r="H81" s="717"/>
      <c r="I81" s="717"/>
      <c r="J81" s="717"/>
      <c r="K81" s="717"/>
      <c r="L81" s="717"/>
      <c r="M81" s="717"/>
      <c r="N81" s="717"/>
      <c r="O81" s="717"/>
      <c r="P81" s="718"/>
      <c r="Q81" s="719"/>
      <c r="R81" s="720"/>
      <c r="S81" s="720"/>
      <c r="T81" s="720"/>
      <c r="U81" s="720"/>
      <c r="V81" s="720"/>
      <c r="W81" s="720"/>
      <c r="X81" s="720"/>
      <c r="Y81" s="720"/>
      <c r="Z81" s="720"/>
      <c r="AA81" s="720"/>
      <c r="AB81" s="720"/>
      <c r="AC81" s="720"/>
      <c r="AD81" s="720"/>
      <c r="AE81" s="720"/>
      <c r="AF81" s="720"/>
      <c r="AG81" s="720"/>
      <c r="AH81" s="720"/>
      <c r="AI81" s="720"/>
      <c r="AJ81" s="720"/>
      <c r="AK81" s="720"/>
      <c r="AL81" s="720"/>
      <c r="AM81" s="720"/>
      <c r="AN81" s="720"/>
      <c r="AO81" s="720"/>
      <c r="AP81" s="720"/>
      <c r="AQ81" s="720"/>
      <c r="AR81" s="720"/>
      <c r="AS81" s="720"/>
      <c r="AT81" s="720"/>
      <c r="AU81" s="720"/>
      <c r="AV81" s="720"/>
      <c r="AW81" s="720"/>
      <c r="AX81" s="720"/>
      <c r="AY81" s="720"/>
      <c r="AZ81" s="726"/>
      <c r="BA81" s="726"/>
      <c r="BB81" s="726"/>
      <c r="BC81" s="726"/>
      <c r="BD81" s="727"/>
      <c r="BE81" s="55"/>
      <c r="BF81" s="55"/>
      <c r="BG81" s="55"/>
      <c r="BH81" s="55"/>
      <c r="BI81" s="55"/>
      <c r="BJ81" s="55"/>
      <c r="BK81" s="55"/>
      <c r="BL81" s="55"/>
      <c r="BM81" s="55"/>
      <c r="BN81" s="55"/>
      <c r="BO81" s="55"/>
      <c r="BP81" s="55"/>
      <c r="BQ81" s="52">
        <v>75</v>
      </c>
      <c r="BR81" s="73"/>
      <c r="BS81" s="777"/>
      <c r="BT81" s="778"/>
      <c r="BU81" s="778"/>
      <c r="BV81" s="778"/>
      <c r="BW81" s="778"/>
      <c r="BX81" s="778"/>
      <c r="BY81" s="778"/>
      <c r="BZ81" s="778"/>
      <c r="CA81" s="778"/>
      <c r="CB81" s="778"/>
      <c r="CC81" s="778"/>
      <c r="CD81" s="778"/>
      <c r="CE81" s="778"/>
      <c r="CF81" s="778"/>
      <c r="CG81" s="779"/>
      <c r="CH81" s="774"/>
      <c r="CI81" s="775"/>
      <c r="CJ81" s="775"/>
      <c r="CK81" s="775"/>
      <c r="CL81" s="776"/>
      <c r="CM81" s="774"/>
      <c r="CN81" s="775"/>
      <c r="CO81" s="775"/>
      <c r="CP81" s="775"/>
      <c r="CQ81" s="776"/>
      <c r="CR81" s="774"/>
      <c r="CS81" s="775"/>
      <c r="CT81" s="775"/>
      <c r="CU81" s="775"/>
      <c r="CV81" s="776"/>
      <c r="CW81" s="774"/>
      <c r="CX81" s="775"/>
      <c r="CY81" s="775"/>
      <c r="CZ81" s="775"/>
      <c r="DA81" s="776"/>
      <c r="DB81" s="774"/>
      <c r="DC81" s="775"/>
      <c r="DD81" s="775"/>
      <c r="DE81" s="775"/>
      <c r="DF81" s="776"/>
      <c r="DG81" s="774"/>
      <c r="DH81" s="775"/>
      <c r="DI81" s="775"/>
      <c r="DJ81" s="775"/>
      <c r="DK81" s="776"/>
      <c r="DL81" s="774"/>
      <c r="DM81" s="775"/>
      <c r="DN81" s="775"/>
      <c r="DO81" s="775"/>
      <c r="DP81" s="776"/>
      <c r="DQ81" s="774"/>
      <c r="DR81" s="775"/>
      <c r="DS81" s="775"/>
      <c r="DT81" s="775"/>
      <c r="DU81" s="776"/>
      <c r="DV81" s="777"/>
      <c r="DW81" s="778"/>
      <c r="DX81" s="778"/>
      <c r="DY81" s="778"/>
      <c r="DZ81" s="780"/>
      <c r="EA81" s="48"/>
    </row>
    <row r="82" spans="1:131" ht="26.25" customHeight="1" x14ac:dyDescent="0.15">
      <c r="A82" s="52">
        <v>15</v>
      </c>
      <c r="B82" s="716"/>
      <c r="C82" s="717"/>
      <c r="D82" s="717"/>
      <c r="E82" s="717"/>
      <c r="F82" s="717"/>
      <c r="G82" s="717"/>
      <c r="H82" s="717"/>
      <c r="I82" s="717"/>
      <c r="J82" s="717"/>
      <c r="K82" s="717"/>
      <c r="L82" s="717"/>
      <c r="M82" s="717"/>
      <c r="N82" s="717"/>
      <c r="O82" s="717"/>
      <c r="P82" s="718"/>
      <c r="Q82" s="719"/>
      <c r="R82" s="720"/>
      <c r="S82" s="720"/>
      <c r="T82" s="720"/>
      <c r="U82" s="720"/>
      <c r="V82" s="720"/>
      <c r="W82" s="720"/>
      <c r="X82" s="720"/>
      <c r="Y82" s="720"/>
      <c r="Z82" s="720"/>
      <c r="AA82" s="720"/>
      <c r="AB82" s="720"/>
      <c r="AC82" s="720"/>
      <c r="AD82" s="720"/>
      <c r="AE82" s="720"/>
      <c r="AF82" s="720"/>
      <c r="AG82" s="720"/>
      <c r="AH82" s="720"/>
      <c r="AI82" s="720"/>
      <c r="AJ82" s="720"/>
      <c r="AK82" s="720"/>
      <c r="AL82" s="720"/>
      <c r="AM82" s="720"/>
      <c r="AN82" s="720"/>
      <c r="AO82" s="720"/>
      <c r="AP82" s="720"/>
      <c r="AQ82" s="720"/>
      <c r="AR82" s="720"/>
      <c r="AS82" s="720"/>
      <c r="AT82" s="720"/>
      <c r="AU82" s="720"/>
      <c r="AV82" s="720"/>
      <c r="AW82" s="720"/>
      <c r="AX82" s="720"/>
      <c r="AY82" s="720"/>
      <c r="AZ82" s="726"/>
      <c r="BA82" s="726"/>
      <c r="BB82" s="726"/>
      <c r="BC82" s="726"/>
      <c r="BD82" s="727"/>
      <c r="BE82" s="55"/>
      <c r="BF82" s="55"/>
      <c r="BG82" s="55"/>
      <c r="BH82" s="55"/>
      <c r="BI82" s="55"/>
      <c r="BJ82" s="55"/>
      <c r="BK82" s="55"/>
      <c r="BL82" s="55"/>
      <c r="BM82" s="55"/>
      <c r="BN82" s="55"/>
      <c r="BO82" s="55"/>
      <c r="BP82" s="55"/>
      <c r="BQ82" s="52">
        <v>76</v>
      </c>
      <c r="BR82" s="73"/>
      <c r="BS82" s="777"/>
      <c r="BT82" s="778"/>
      <c r="BU82" s="778"/>
      <c r="BV82" s="778"/>
      <c r="BW82" s="778"/>
      <c r="BX82" s="778"/>
      <c r="BY82" s="778"/>
      <c r="BZ82" s="778"/>
      <c r="CA82" s="778"/>
      <c r="CB82" s="778"/>
      <c r="CC82" s="778"/>
      <c r="CD82" s="778"/>
      <c r="CE82" s="778"/>
      <c r="CF82" s="778"/>
      <c r="CG82" s="779"/>
      <c r="CH82" s="774"/>
      <c r="CI82" s="775"/>
      <c r="CJ82" s="775"/>
      <c r="CK82" s="775"/>
      <c r="CL82" s="776"/>
      <c r="CM82" s="774"/>
      <c r="CN82" s="775"/>
      <c r="CO82" s="775"/>
      <c r="CP82" s="775"/>
      <c r="CQ82" s="776"/>
      <c r="CR82" s="774"/>
      <c r="CS82" s="775"/>
      <c r="CT82" s="775"/>
      <c r="CU82" s="775"/>
      <c r="CV82" s="776"/>
      <c r="CW82" s="774"/>
      <c r="CX82" s="775"/>
      <c r="CY82" s="775"/>
      <c r="CZ82" s="775"/>
      <c r="DA82" s="776"/>
      <c r="DB82" s="774"/>
      <c r="DC82" s="775"/>
      <c r="DD82" s="775"/>
      <c r="DE82" s="775"/>
      <c r="DF82" s="776"/>
      <c r="DG82" s="774"/>
      <c r="DH82" s="775"/>
      <c r="DI82" s="775"/>
      <c r="DJ82" s="775"/>
      <c r="DK82" s="776"/>
      <c r="DL82" s="774"/>
      <c r="DM82" s="775"/>
      <c r="DN82" s="775"/>
      <c r="DO82" s="775"/>
      <c r="DP82" s="776"/>
      <c r="DQ82" s="774"/>
      <c r="DR82" s="775"/>
      <c r="DS82" s="775"/>
      <c r="DT82" s="775"/>
      <c r="DU82" s="776"/>
      <c r="DV82" s="777"/>
      <c r="DW82" s="778"/>
      <c r="DX82" s="778"/>
      <c r="DY82" s="778"/>
      <c r="DZ82" s="780"/>
      <c r="EA82" s="48"/>
    </row>
    <row r="83" spans="1:131" ht="26.25" customHeight="1" x14ac:dyDescent="0.15">
      <c r="A83" s="52">
        <v>16</v>
      </c>
      <c r="B83" s="716"/>
      <c r="C83" s="717"/>
      <c r="D83" s="717"/>
      <c r="E83" s="717"/>
      <c r="F83" s="717"/>
      <c r="G83" s="717"/>
      <c r="H83" s="717"/>
      <c r="I83" s="717"/>
      <c r="J83" s="717"/>
      <c r="K83" s="717"/>
      <c r="L83" s="717"/>
      <c r="M83" s="717"/>
      <c r="N83" s="717"/>
      <c r="O83" s="717"/>
      <c r="P83" s="718"/>
      <c r="Q83" s="719"/>
      <c r="R83" s="720"/>
      <c r="S83" s="720"/>
      <c r="T83" s="720"/>
      <c r="U83" s="720"/>
      <c r="V83" s="720"/>
      <c r="W83" s="720"/>
      <c r="X83" s="720"/>
      <c r="Y83" s="720"/>
      <c r="Z83" s="720"/>
      <c r="AA83" s="720"/>
      <c r="AB83" s="720"/>
      <c r="AC83" s="720"/>
      <c r="AD83" s="720"/>
      <c r="AE83" s="720"/>
      <c r="AF83" s="720"/>
      <c r="AG83" s="720"/>
      <c r="AH83" s="720"/>
      <c r="AI83" s="720"/>
      <c r="AJ83" s="720"/>
      <c r="AK83" s="720"/>
      <c r="AL83" s="720"/>
      <c r="AM83" s="720"/>
      <c r="AN83" s="720"/>
      <c r="AO83" s="720"/>
      <c r="AP83" s="720"/>
      <c r="AQ83" s="720"/>
      <c r="AR83" s="720"/>
      <c r="AS83" s="720"/>
      <c r="AT83" s="720"/>
      <c r="AU83" s="720"/>
      <c r="AV83" s="720"/>
      <c r="AW83" s="720"/>
      <c r="AX83" s="720"/>
      <c r="AY83" s="720"/>
      <c r="AZ83" s="726"/>
      <c r="BA83" s="726"/>
      <c r="BB83" s="726"/>
      <c r="BC83" s="726"/>
      <c r="BD83" s="727"/>
      <c r="BE83" s="55"/>
      <c r="BF83" s="55"/>
      <c r="BG83" s="55"/>
      <c r="BH83" s="55"/>
      <c r="BI83" s="55"/>
      <c r="BJ83" s="55"/>
      <c r="BK83" s="55"/>
      <c r="BL83" s="55"/>
      <c r="BM83" s="55"/>
      <c r="BN83" s="55"/>
      <c r="BO83" s="55"/>
      <c r="BP83" s="55"/>
      <c r="BQ83" s="52">
        <v>77</v>
      </c>
      <c r="BR83" s="73"/>
      <c r="BS83" s="777"/>
      <c r="BT83" s="778"/>
      <c r="BU83" s="778"/>
      <c r="BV83" s="778"/>
      <c r="BW83" s="778"/>
      <c r="BX83" s="778"/>
      <c r="BY83" s="778"/>
      <c r="BZ83" s="778"/>
      <c r="CA83" s="778"/>
      <c r="CB83" s="778"/>
      <c r="CC83" s="778"/>
      <c r="CD83" s="778"/>
      <c r="CE83" s="778"/>
      <c r="CF83" s="778"/>
      <c r="CG83" s="779"/>
      <c r="CH83" s="774"/>
      <c r="CI83" s="775"/>
      <c r="CJ83" s="775"/>
      <c r="CK83" s="775"/>
      <c r="CL83" s="776"/>
      <c r="CM83" s="774"/>
      <c r="CN83" s="775"/>
      <c r="CO83" s="775"/>
      <c r="CP83" s="775"/>
      <c r="CQ83" s="776"/>
      <c r="CR83" s="774"/>
      <c r="CS83" s="775"/>
      <c r="CT83" s="775"/>
      <c r="CU83" s="775"/>
      <c r="CV83" s="776"/>
      <c r="CW83" s="774"/>
      <c r="CX83" s="775"/>
      <c r="CY83" s="775"/>
      <c r="CZ83" s="775"/>
      <c r="DA83" s="776"/>
      <c r="DB83" s="774"/>
      <c r="DC83" s="775"/>
      <c r="DD83" s="775"/>
      <c r="DE83" s="775"/>
      <c r="DF83" s="776"/>
      <c r="DG83" s="774"/>
      <c r="DH83" s="775"/>
      <c r="DI83" s="775"/>
      <c r="DJ83" s="775"/>
      <c r="DK83" s="776"/>
      <c r="DL83" s="774"/>
      <c r="DM83" s="775"/>
      <c r="DN83" s="775"/>
      <c r="DO83" s="775"/>
      <c r="DP83" s="776"/>
      <c r="DQ83" s="774"/>
      <c r="DR83" s="775"/>
      <c r="DS83" s="775"/>
      <c r="DT83" s="775"/>
      <c r="DU83" s="776"/>
      <c r="DV83" s="777"/>
      <c r="DW83" s="778"/>
      <c r="DX83" s="778"/>
      <c r="DY83" s="778"/>
      <c r="DZ83" s="780"/>
      <c r="EA83" s="48"/>
    </row>
    <row r="84" spans="1:131" ht="26.25" customHeight="1" x14ac:dyDescent="0.15">
      <c r="A84" s="52">
        <v>17</v>
      </c>
      <c r="B84" s="716"/>
      <c r="C84" s="717"/>
      <c r="D84" s="717"/>
      <c r="E84" s="717"/>
      <c r="F84" s="717"/>
      <c r="G84" s="717"/>
      <c r="H84" s="717"/>
      <c r="I84" s="717"/>
      <c r="J84" s="717"/>
      <c r="K84" s="717"/>
      <c r="L84" s="717"/>
      <c r="M84" s="717"/>
      <c r="N84" s="717"/>
      <c r="O84" s="717"/>
      <c r="P84" s="718"/>
      <c r="Q84" s="719"/>
      <c r="R84" s="720"/>
      <c r="S84" s="720"/>
      <c r="T84" s="720"/>
      <c r="U84" s="720"/>
      <c r="V84" s="720"/>
      <c r="W84" s="720"/>
      <c r="X84" s="720"/>
      <c r="Y84" s="720"/>
      <c r="Z84" s="720"/>
      <c r="AA84" s="720"/>
      <c r="AB84" s="720"/>
      <c r="AC84" s="720"/>
      <c r="AD84" s="720"/>
      <c r="AE84" s="720"/>
      <c r="AF84" s="720"/>
      <c r="AG84" s="720"/>
      <c r="AH84" s="720"/>
      <c r="AI84" s="720"/>
      <c r="AJ84" s="720"/>
      <c r="AK84" s="720"/>
      <c r="AL84" s="720"/>
      <c r="AM84" s="720"/>
      <c r="AN84" s="720"/>
      <c r="AO84" s="720"/>
      <c r="AP84" s="720"/>
      <c r="AQ84" s="720"/>
      <c r="AR84" s="720"/>
      <c r="AS84" s="720"/>
      <c r="AT84" s="720"/>
      <c r="AU84" s="720"/>
      <c r="AV84" s="720"/>
      <c r="AW84" s="720"/>
      <c r="AX84" s="720"/>
      <c r="AY84" s="720"/>
      <c r="AZ84" s="726"/>
      <c r="BA84" s="726"/>
      <c r="BB84" s="726"/>
      <c r="BC84" s="726"/>
      <c r="BD84" s="727"/>
      <c r="BE84" s="55"/>
      <c r="BF84" s="55"/>
      <c r="BG84" s="55"/>
      <c r="BH84" s="55"/>
      <c r="BI84" s="55"/>
      <c r="BJ84" s="55"/>
      <c r="BK84" s="55"/>
      <c r="BL84" s="55"/>
      <c r="BM84" s="55"/>
      <c r="BN84" s="55"/>
      <c r="BO84" s="55"/>
      <c r="BP84" s="55"/>
      <c r="BQ84" s="52">
        <v>78</v>
      </c>
      <c r="BR84" s="73"/>
      <c r="BS84" s="777"/>
      <c r="BT84" s="778"/>
      <c r="BU84" s="778"/>
      <c r="BV84" s="778"/>
      <c r="BW84" s="778"/>
      <c r="BX84" s="778"/>
      <c r="BY84" s="778"/>
      <c r="BZ84" s="778"/>
      <c r="CA84" s="778"/>
      <c r="CB84" s="778"/>
      <c r="CC84" s="778"/>
      <c r="CD84" s="778"/>
      <c r="CE84" s="778"/>
      <c r="CF84" s="778"/>
      <c r="CG84" s="779"/>
      <c r="CH84" s="774"/>
      <c r="CI84" s="775"/>
      <c r="CJ84" s="775"/>
      <c r="CK84" s="775"/>
      <c r="CL84" s="776"/>
      <c r="CM84" s="774"/>
      <c r="CN84" s="775"/>
      <c r="CO84" s="775"/>
      <c r="CP84" s="775"/>
      <c r="CQ84" s="776"/>
      <c r="CR84" s="774"/>
      <c r="CS84" s="775"/>
      <c r="CT84" s="775"/>
      <c r="CU84" s="775"/>
      <c r="CV84" s="776"/>
      <c r="CW84" s="774"/>
      <c r="CX84" s="775"/>
      <c r="CY84" s="775"/>
      <c r="CZ84" s="775"/>
      <c r="DA84" s="776"/>
      <c r="DB84" s="774"/>
      <c r="DC84" s="775"/>
      <c r="DD84" s="775"/>
      <c r="DE84" s="775"/>
      <c r="DF84" s="776"/>
      <c r="DG84" s="774"/>
      <c r="DH84" s="775"/>
      <c r="DI84" s="775"/>
      <c r="DJ84" s="775"/>
      <c r="DK84" s="776"/>
      <c r="DL84" s="774"/>
      <c r="DM84" s="775"/>
      <c r="DN84" s="775"/>
      <c r="DO84" s="775"/>
      <c r="DP84" s="776"/>
      <c r="DQ84" s="774"/>
      <c r="DR84" s="775"/>
      <c r="DS84" s="775"/>
      <c r="DT84" s="775"/>
      <c r="DU84" s="776"/>
      <c r="DV84" s="777"/>
      <c r="DW84" s="778"/>
      <c r="DX84" s="778"/>
      <c r="DY84" s="778"/>
      <c r="DZ84" s="780"/>
      <c r="EA84" s="48"/>
    </row>
    <row r="85" spans="1:131" ht="26.25" customHeight="1" x14ac:dyDescent="0.15">
      <c r="A85" s="52">
        <v>18</v>
      </c>
      <c r="B85" s="716"/>
      <c r="C85" s="717"/>
      <c r="D85" s="717"/>
      <c r="E85" s="717"/>
      <c r="F85" s="717"/>
      <c r="G85" s="717"/>
      <c r="H85" s="717"/>
      <c r="I85" s="717"/>
      <c r="J85" s="717"/>
      <c r="K85" s="717"/>
      <c r="L85" s="717"/>
      <c r="M85" s="717"/>
      <c r="N85" s="717"/>
      <c r="O85" s="717"/>
      <c r="P85" s="718"/>
      <c r="Q85" s="719"/>
      <c r="R85" s="720"/>
      <c r="S85" s="720"/>
      <c r="T85" s="720"/>
      <c r="U85" s="720"/>
      <c r="V85" s="720"/>
      <c r="W85" s="720"/>
      <c r="X85" s="720"/>
      <c r="Y85" s="720"/>
      <c r="Z85" s="720"/>
      <c r="AA85" s="720"/>
      <c r="AB85" s="720"/>
      <c r="AC85" s="720"/>
      <c r="AD85" s="720"/>
      <c r="AE85" s="720"/>
      <c r="AF85" s="720"/>
      <c r="AG85" s="720"/>
      <c r="AH85" s="720"/>
      <c r="AI85" s="720"/>
      <c r="AJ85" s="720"/>
      <c r="AK85" s="720"/>
      <c r="AL85" s="720"/>
      <c r="AM85" s="720"/>
      <c r="AN85" s="720"/>
      <c r="AO85" s="720"/>
      <c r="AP85" s="720"/>
      <c r="AQ85" s="720"/>
      <c r="AR85" s="720"/>
      <c r="AS85" s="720"/>
      <c r="AT85" s="720"/>
      <c r="AU85" s="720"/>
      <c r="AV85" s="720"/>
      <c r="AW85" s="720"/>
      <c r="AX85" s="720"/>
      <c r="AY85" s="720"/>
      <c r="AZ85" s="726"/>
      <c r="BA85" s="726"/>
      <c r="BB85" s="726"/>
      <c r="BC85" s="726"/>
      <c r="BD85" s="727"/>
      <c r="BE85" s="55"/>
      <c r="BF85" s="55"/>
      <c r="BG85" s="55"/>
      <c r="BH85" s="55"/>
      <c r="BI85" s="55"/>
      <c r="BJ85" s="55"/>
      <c r="BK85" s="55"/>
      <c r="BL85" s="55"/>
      <c r="BM85" s="55"/>
      <c r="BN85" s="55"/>
      <c r="BO85" s="55"/>
      <c r="BP85" s="55"/>
      <c r="BQ85" s="52">
        <v>79</v>
      </c>
      <c r="BR85" s="73"/>
      <c r="BS85" s="777"/>
      <c r="BT85" s="778"/>
      <c r="BU85" s="778"/>
      <c r="BV85" s="778"/>
      <c r="BW85" s="778"/>
      <c r="BX85" s="778"/>
      <c r="BY85" s="778"/>
      <c r="BZ85" s="778"/>
      <c r="CA85" s="778"/>
      <c r="CB85" s="778"/>
      <c r="CC85" s="778"/>
      <c r="CD85" s="778"/>
      <c r="CE85" s="778"/>
      <c r="CF85" s="778"/>
      <c r="CG85" s="779"/>
      <c r="CH85" s="774"/>
      <c r="CI85" s="775"/>
      <c r="CJ85" s="775"/>
      <c r="CK85" s="775"/>
      <c r="CL85" s="776"/>
      <c r="CM85" s="774"/>
      <c r="CN85" s="775"/>
      <c r="CO85" s="775"/>
      <c r="CP85" s="775"/>
      <c r="CQ85" s="776"/>
      <c r="CR85" s="774"/>
      <c r="CS85" s="775"/>
      <c r="CT85" s="775"/>
      <c r="CU85" s="775"/>
      <c r="CV85" s="776"/>
      <c r="CW85" s="774"/>
      <c r="CX85" s="775"/>
      <c r="CY85" s="775"/>
      <c r="CZ85" s="775"/>
      <c r="DA85" s="776"/>
      <c r="DB85" s="774"/>
      <c r="DC85" s="775"/>
      <c r="DD85" s="775"/>
      <c r="DE85" s="775"/>
      <c r="DF85" s="776"/>
      <c r="DG85" s="774"/>
      <c r="DH85" s="775"/>
      <c r="DI85" s="775"/>
      <c r="DJ85" s="775"/>
      <c r="DK85" s="776"/>
      <c r="DL85" s="774"/>
      <c r="DM85" s="775"/>
      <c r="DN85" s="775"/>
      <c r="DO85" s="775"/>
      <c r="DP85" s="776"/>
      <c r="DQ85" s="774"/>
      <c r="DR85" s="775"/>
      <c r="DS85" s="775"/>
      <c r="DT85" s="775"/>
      <c r="DU85" s="776"/>
      <c r="DV85" s="777"/>
      <c r="DW85" s="778"/>
      <c r="DX85" s="778"/>
      <c r="DY85" s="778"/>
      <c r="DZ85" s="780"/>
      <c r="EA85" s="48"/>
    </row>
    <row r="86" spans="1:131" ht="26.25" customHeight="1" x14ac:dyDescent="0.15">
      <c r="A86" s="52">
        <v>19</v>
      </c>
      <c r="B86" s="716"/>
      <c r="C86" s="717"/>
      <c r="D86" s="717"/>
      <c r="E86" s="717"/>
      <c r="F86" s="717"/>
      <c r="G86" s="717"/>
      <c r="H86" s="717"/>
      <c r="I86" s="717"/>
      <c r="J86" s="717"/>
      <c r="K86" s="717"/>
      <c r="L86" s="717"/>
      <c r="M86" s="717"/>
      <c r="N86" s="717"/>
      <c r="O86" s="717"/>
      <c r="P86" s="718"/>
      <c r="Q86" s="719"/>
      <c r="R86" s="720"/>
      <c r="S86" s="720"/>
      <c r="T86" s="720"/>
      <c r="U86" s="720"/>
      <c r="V86" s="720"/>
      <c r="W86" s="720"/>
      <c r="X86" s="720"/>
      <c r="Y86" s="720"/>
      <c r="Z86" s="720"/>
      <c r="AA86" s="720"/>
      <c r="AB86" s="720"/>
      <c r="AC86" s="720"/>
      <c r="AD86" s="720"/>
      <c r="AE86" s="720"/>
      <c r="AF86" s="720"/>
      <c r="AG86" s="720"/>
      <c r="AH86" s="720"/>
      <c r="AI86" s="720"/>
      <c r="AJ86" s="720"/>
      <c r="AK86" s="720"/>
      <c r="AL86" s="720"/>
      <c r="AM86" s="720"/>
      <c r="AN86" s="720"/>
      <c r="AO86" s="720"/>
      <c r="AP86" s="720"/>
      <c r="AQ86" s="720"/>
      <c r="AR86" s="720"/>
      <c r="AS86" s="720"/>
      <c r="AT86" s="720"/>
      <c r="AU86" s="720"/>
      <c r="AV86" s="720"/>
      <c r="AW86" s="720"/>
      <c r="AX86" s="720"/>
      <c r="AY86" s="720"/>
      <c r="AZ86" s="726"/>
      <c r="BA86" s="726"/>
      <c r="BB86" s="726"/>
      <c r="BC86" s="726"/>
      <c r="BD86" s="727"/>
      <c r="BE86" s="55"/>
      <c r="BF86" s="55"/>
      <c r="BG86" s="55"/>
      <c r="BH86" s="55"/>
      <c r="BI86" s="55"/>
      <c r="BJ86" s="55"/>
      <c r="BK86" s="55"/>
      <c r="BL86" s="55"/>
      <c r="BM86" s="55"/>
      <c r="BN86" s="55"/>
      <c r="BO86" s="55"/>
      <c r="BP86" s="55"/>
      <c r="BQ86" s="52">
        <v>80</v>
      </c>
      <c r="BR86" s="73"/>
      <c r="BS86" s="777"/>
      <c r="BT86" s="778"/>
      <c r="BU86" s="778"/>
      <c r="BV86" s="778"/>
      <c r="BW86" s="778"/>
      <c r="BX86" s="778"/>
      <c r="BY86" s="778"/>
      <c r="BZ86" s="778"/>
      <c r="CA86" s="778"/>
      <c r="CB86" s="778"/>
      <c r="CC86" s="778"/>
      <c r="CD86" s="778"/>
      <c r="CE86" s="778"/>
      <c r="CF86" s="778"/>
      <c r="CG86" s="779"/>
      <c r="CH86" s="774"/>
      <c r="CI86" s="775"/>
      <c r="CJ86" s="775"/>
      <c r="CK86" s="775"/>
      <c r="CL86" s="776"/>
      <c r="CM86" s="774"/>
      <c r="CN86" s="775"/>
      <c r="CO86" s="775"/>
      <c r="CP86" s="775"/>
      <c r="CQ86" s="776"/>
      <c r="CR86" s="774"/>
      <c r="CS86" s="775"/>
      <c r="CT86" s="775"/>
      <c r="CU86" s="775"/>
      <c r="CV86" s="776"/>
      <c r="CW86" s="774"/>
      <c r="CX86" s="775"/>
      <c r="CY86" s="775"/>
      <c r="CZ86" s="775"/>
      <c r="DA86" s="776"/>
      <c r="DB86" s="774"/>
      <c r="DC86" s="775"/>
      <c r="DD86" s="775"/>
      <c r="DE86" s="775"/>
      <c r="DF86" s="776"/>
      <c r="DG86" s="774"/>
      <c r="DH86" s="775"/>
      <c r="DI86" s="775"/>
      <c r="DJ86" s="775"/>
      <c r="DK86" s="776"/>
      <c r="DL86" s="774"/>
      <c r="DM86" s="775"/>
      <c r="DN86" s="775"/>
      <c r="DO86" s="775"/>
      <c r="DP86" s="776"/>
      <c r="DQ86" s="774"/>
      <c r="DR86" s="775"/>
      <c r="DS86" s="775"/>
      <c r="DT86" s="775"/>
      <c r="DU86" s="776"/>
      <c r="DV86" s="777"/>
      <c r="DW86" s="778"/>
      <c r="DX86" s="778"/>
      <c r="DY86" s="778"/>
      <c r="DZ86" s="780"/>
      <c r="EA86" s="48"/>
    </row>
    <row r="87" spans="1:131" ht="26.25" customHeight="1" x14ac:dyDescent="0.15">
      <c r="A87" s="57">
        <v>20</v>
      </c>
      <c r="B87" s="781"/>
      <c r="C87" s="782"/>
      <c r="D87" s="782"/>
      <c r="E87" s="782"/>
      <c r="F87" s="782"/>
      <c r="G87" s="782"/>
      <c r="H87" s="782"/>
      <c r="I87" s="782"/>
      <c r="J87" s="782"/>
      <c r="K87" s="782"/>
      <c r="L87" s="782"/>
      <c r="M87" s="782"/>
      <c r="N87" s="782"/>
      <c r="O87" s="782"/>
      <c r="P87" s="783"/>
      <c r="Q87" s="784"/>
      <c r="R87" s="785"/>
      <c r="S87" s="785"/>
      <c r="T87" s="785"/>
      <c r="U87" s="785"/>
      <c r="V87" s="785"/>
      <c r="W87" s="785"/>
      <c r="X87" s="785"/>
      <c r="Y87" s="785"/>
      <c r="Z87" s="785"/>
      <c r="AA87" s="785"/>
      <c r="AB87" s="785"/>
      <c r="AC87" s="785"/>
      <c r="AD87" s="785"/>
      <c r="AE87" s="785"/>
      <c r="AF87" s="785"/>
      <c r="AG87" s="785"/>
      <c r="AH87" s="785"/>
      <c r="AI87" s="785"/>
      <c r="AJ87" s="785"/>
      <c r="AK87" s="785"/>
      <c r="AL87" s="785"/>
      <c r="AM87" s="785"/>
      <c r="AN87" s="785"/>
      <c r="AO87" s="785"/>
      <c r="AP87" s="785"/>
      <c r="AQ87" s="785"/>
      <c r="AR87" s="785"/>
      <c r="AS87" s="785"/>
      <c r="AT87" s="785"/>
      <c r="AU87" s="785"/>
      <c r="AV87" s="785"/>
      <c r="AW87" s="785"/>
      <c r="AX87" s="785"/>
      <c r="AY87" s="785"/>
      <c r="AZ87" s="786"/>
      <c r="BA87" s="786"/>
      <c r="BB87" s="786"/>
      <c r="BC87" s="786"/>
      <c r="BD87" s="787"/>
      <c r="BE87" s="55"/>
      <c r="BF87" s="55"/>
      <c r="BG87" s="55"/>
      <c r="BH87" s="55"/>
      <c r="BI87" s="55"/>
      <c r="BJ87" s="55"/>
      <c r="BK87" s="55"/>
      <c r="BL87" s="55"/>
      <c r="BM87" s="55"/>
      <c r="BN87" s="55"/>
      <c r="BO87" s="55"/>
      <c r="BP87" s="55"/>
      <c r="BQ87" s="52">
        <v>81</v>
      </c>
      <c r="BR87" s="73"/>
      <c r="BS87" s="777"/>
      <c r="BT87" s="778"/>
      <c r="BU87" s="778"/>
      <c r="BV87" s="778"/>
      <c r="BW87" s="778"/>
      <c r="BX87" s="778"/>
      <c r="BY87" s="778"/>
      <c r="BZ87" s="778"/>
      <c r="CA87" s="778"/>
      <c r="CB87" s="778"/>
      <c r="CC87" s="778"/>
      <c r="CD87" s="778"/>
      <c r="CE87" s="778"/>
      <c r="CF87" s="778"/>
      <c r="CG87" s="779"/>
      <c r="CH87" s="774"/>
      <c r="CI87" s="775"/>
      <c r="CJ87" s="775"/>
      <c r="CK87" s="775"/>
      <c r="CL87" s="776"/>
      <c r="CM87" s="774"/>
      <c r="CN87" s="775"/>
      <c r="CO87" s="775"/>
      <c r="CP87" s="775"/>
      <c r="CQ87" s="776"/>
      <c r="CR87" s="774"/>
      <c r="CS87" s="775"/>
      <c r="CT87" s="775"/>
      <c r="CU87" s="775"/>
      <c r="CV87" s="776"/>
      <c r="CW87" s="774"/>
      <c r="CX87" s="775"/>
      <c r="CY87" s="775"/>
      <c r="CZ87" s="775"/>
      <c r="DA87" s="776"/>
      <c r="DB87" s="774"/>
      <c r="DC87" s="775"/>
      <c r="DD87" s="775"/>
      <c r="DE87" s="775"/>
      <c r="DF87" s="776"/>
      <c r="DG87" s="774"/>
      <c r="DH87" s="775"/>
      <c r="DI87" s="775"/>
      <c r="DJ87" s="775"/>
      <c r="DK87" s="776"/>
      <c r="DL87" s="774"/>
      <c r="DM87" s="775"/>
      <c r="DN87" s="775"/>
      <c r="DO87" s="775"/>
      <c r="DP87" s="776"/>
      <c r="DQ87" s="774"/>
      <c r="DR87" s="775"/>
      <c r="DS87" s="775"/>
      <c r="DT87" s="775"/>
      <c r="DU87" s="776"/>
      <c r="DV87" s="777"/>
      <c r="DW87" s="778"/>
      <c r="DX87" s="778"/>
      <c r="DY87" s="778"/>
      <c r="DZ87" s="780"/>
      <c r="EA87" s="48"/>
    </row>
    <row r="88" spans="1:131" ht="26.25" customHeight="1" x14ac:dyDescent="0.15">
      <c r="A88" s="53" t="s">
        <v>246</v>
      </c>
      <c r="B88" s="733" t="s">
        <v>178</v>
      </c>
      <c r="C88" s="734"/>
      <c r="D88" s="734"/>
      <c r="E88" s="734"/>
      <c r="F88" s="734"/>
      <c r="G88" s="734"/>
      <c r="H88" s="734"/>
      <c r="I88" s="734"/>
      <c r="J88" s="734"/>
      <c r="K88" s="734"/>
      <c r="L88" s="734"/>
      <c r="M88" s="734"/>
      <c r="N88" s="734"/>
      <c r="O88" s="734"/>
      <c r="P88" s="735"/>
      <c r="Q88" s="771"/>
      <c r="R88" s="742"/>
      <c r="S88" s="742"/>
      <c r="T88" s="742"/>
      <c r="U88" s="742"/>
      <c r="V88" s="742"/>
      <c r="W88" s="742"/>
      <c r="X88" s="742"/>
      <c r="Y88" s="742"/>
      <c r="Z88" s="742"/>
      <c r="AA88" s="742"/>
      <c r="AB88" s="742"/>
      <c r="AC88" s="742"/>
      <c r="AD88" s="742"/>
      <c r="AE88" s="742"/>
      <c r="AF88" s="737">
        <v>5645</v>
      </c>
      <c r="AG88" s="737"/>
      <c r="AH88" s="737"/>
      <c r="AI88" s="737"/>
      <c r="AJ88" s="737"/>
      <c r="AK88" s="742"/>
      <c r="AL88" s="742"/>
      <c r="AM88" s="742"/>
      <c r="AN88" s="742"/>
      <c r="AO88" s="742"/>
      <c r="AP88" s="737"/>
      <c r="AQ88" s="737"/>
      <c r="AR88" s="737"/>
      <c r="AS88" s="737"/>
      <c r="AT88" s="737"/>
      <c r="AU88" s="737"/>
      <c r="AV88" s="737"/>
      <c r="AW88" s="737"/>
      <c r="AX88" s="737"/>
      <c r="AY88" s="737"/>
      <c r="AZ88" s="743"/>
      <c r="BA88" s="743"/>
      <c r="BB88" s="743"/>
      <c r="BC88" s="743"/>
      <c r="BD88" s="744"/>
      <c r="BE88" s="55"/>
      <c r="BF88" s="55"/>
      <c r="BG88" s="55"/>
      <c r="BH88" s="55"/>
      <c r="BI88" s="55"/>
      <c r="BJ88" s="55"/>
      <c r="BK88" s="55"/>
      <c r="BL88" s="55"/>
      <c r="BM88" s="55"/>
      <c r="BN88" s="55"/>
      <c r="BO88" s="55"/>
      <c r="BP88" s="55"/>
      <c r="BQ88" s="52">
        <v>82</v>
      </c>
      <c r="BR88" s="73"/>
      <c r="BS88" s="777"/>
      <c r="BT88" s="778"/>
      <c r="BU88" s="778"/>
      <c r="BV88" s="778"/>
      <c r="BW88" s="778"/>
      <c r="BX88" s="778"/>
      <c r="BY88" s="778"/>
      <c r="BZ88" s="778"/>
      <c r="CA88" s="778"/>
      <c r="CB88" s="778"/>
      <c r="CC88" s="778"/>
      <c r="CD88" s="778"/>
      <c r="CE88" s="778"/>
      <c r="CF88" s="778"/>
      <c r="CG88" s="779"/>
      <c r="CH88" s="774"/>
      <c r="CI88" s="775"/>
      <c r="CJ88" s="775"/>
      <c r="CK88" s="775"/>
      <c r="CL88" s="776"/>
      <c r="CM88" s="774"/>
      <c r="CN88" s="775"/>
      <c r="CO88" s="775"/>
      <c r="CP88" s="775"/>
      <c r="CQ88" s="776"/>
      <c r="CR88" s="774"/>
      <c r="CS88" s="775"/>
      <c r="CT88" s="775"/>
      <c r="CU88" s="775"/>
      <c r="CV88" s="776"/>
      <c r="CW88" s="774"/>
      <c r="CX88" s="775"/>
      <c r="CY88" s="775"/>
      <c r="CZ88" s="775"/>
      <c r="DA88" s="776"/>
      <c r="DB88" s="774"/>
      <c r="DC88" s="775"/>
      <c r="DD88" s="775"/>
      <c r="DE88" s="775"/>
      <c r="DF88" s="776"/>
      <c r="DG88" s="774"/>
      <c r="DH88" s="775"/>
      <c r="DI88" s="775"/>
      <c r="DJ88" s="775"/>
      <c r="DK88" s="776"/>
      <c r="DL88" s="774"/>
      <c r="DM88" s="775"/>
      <c r="DN88" s="775"/>
      <c r="DO88" s="775"/>
      <c r="DP88" s="776"/>
      <c r="DQ88" s="774"/>
      <c r="DR88" s="775"/>
      <c r="DS88" s="775"/>
      <c r="DT88" s="775"/>
      <c r="DU88" s="776"/>
      <c r="DV88" s="777"/>
      <c r="DW88" s="778"/>
      <c r="DX88" s="778"/>
      <c r="DY88" s="778"/>
      <c r="DZ88" s="780"/>
      <c r="EA88" s="48"/>
    </row>
    <row r="89" spans="1:131" ht="26.25" hidden="1" customHeight="1" x14ac:dyDescent="0.15">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777"/>
      <c r="BT89" s="778"/>
      <c r="BU89" s="778"/>
      <c r="BV89" s="778"/>
      <c r="BW89" s="778"/>
      <c r="BX89" s="778"/>
      <c r="BY89" s="778"/>
      <c r="BZ89" s="778"/>
      <c r="CA89" s="778"/>
      <c r="CB89" s="778"/>
      <c r="CC89" s="778"/>
      <c r="CD89" s="778"/>
      <c r="CE89" s="778"/>
      <c r="CF89" s="778"/>
      <c r="CG89" s="779"/>
      <c r="CH89" s="774"/>
      <c r="CI89" s="775"/>
      <c r="CJ89" s="775"/>
      <c r="CK89" s="775"/>
      <c r="CL89" s="776"/>
      <c r="CM89" s="774"/>
      <c r="CN89" s="775"/>
      <c r="CO89" s="775"/>
      <c r="CP89" s="775"/>
      <c r="CQ89" s="776"/>
      <c r="CR89" s="774"/>
      <c r="CS89" s="775"/>
      <c r="CT89" s="775"/>
      <c r="CU89" s="775"/>
      <c r="CV89" s="776"/>
      <c r="CW89" s="774"/>
      <c r="CX89" s="775"/>
      <c r="CY89" s="775"/>
      <c r="CZ89" s="775"/>
      <c r="DA89" s="776"/>
      <c r="DB89" s="774"/>
      <c r="DC89" s="775"/>
      <c r="DD89" s="775"/>
      <c r="DE89" s="775"/>
      <c r="DF89" s="776"/>
      <c r="DG89" s="774"/>
      <c r="DH89" s="775"/>
      <c r="DI89" s="775"/>
      <c r="DJ89" s="775"/>
      <c r="DK89" s="776"/>
      <c r="DL89" s="774"/>
      <c r="DM89" s="775"/>
      <c r="DN89" s="775"/>
      <c r="DO89" s="775"/>
      <c r="DP89" s="776"/>
      <c r="DQ89" s="774"/>
      <c r="DR89" s="775"/>
      <c r="DS89" s="775"/>
      <c r="DT89" s="775"/>
      <c r="DU89" s="776"/>
      <c r="DV89" s="777"/>
      <c r="DW89" s="778"/>
      <c r="DX89" s="778"/>
      <c r="DY89" s="778"/>
      <c r="DZ89" s="780"/>
      <c r="EA89" s="48"/>
    </row>
    <row r="90" spans="1:131" ht="26.25" hidden="1" customHeight="1" x14ac:dyDescent="0.15">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777"/>
      <c r="BT90" s="778"/>
      <c r="BU90" s="778"/>
      <c r="BV90" s="778"/>
      <c r="BW90" s="778"/>
      <c r="BX90" s="778"/>
      <c r="BY90" s="778"/>
      <c r="BZ90" s="778"/>
      <c r="CA90" s="778"/>
      <c r="CB90" s="778"/>
      <c r="CC90" s="778"/>
      <c r="CD90" s="778"/>
      <c r="CE90" s="778"/>
      <c r="CF90" s="778"/>
      <c r="CG90" s="779"/>
      <c r="CH90" s="774"/>
      <c r="CI90" s="775"/>
      <c r="CJ90" s="775"/>
      <c r="CK90" s="775"/>
      <c r="CL90" s="776"/>
      <c r="CM90" s="774"/>
      <c r="CN90" s="775"/>
      <c r="CO90" s="775"/>
      <c r="CP90" s="775"/>
      <c r="CQ90" s="776"/>
      <c r="CR90" s="774"/>
      <c r="CS90" s="775"/>
      <c r="CT90" s="775"/>
      <c r="CU90" s="775"/>
      <c r="CV90" s="776"/>
      <c r="CW90" s="774"/>
      <c r="CX90" s="775"/>
      <c r="CY90" s="775"/>
      <c r="CZ90" s="775"/>
      <c r="DA90" s="776"/>
      <c r="DB90" s="774"/>
      <c r="DC90" s="775"/>
      <c r="DD90" s="775"/>
      <c r="DE90" s="775"/>
      <c r="DF90" s="776"/>
      <c r="DG90" s="774"/>
      <c r="DH90" s="775"/>
      <c r="DI90" s="775"/>
      <c r="DJ90" s="775"/>
      <c r="DK90" s="776"/>
      <c r="DL90" s="774"/>
      <c r="DM90" s="775"/>
      <c r="DN90" s="775"/>
      <c r="DO90" s="775"/>
      <c r="DP90" s="776"/>
      <c r="DQ90" s="774"/>
      <c r="DR90" s="775"/>
      <c r="DS90" s="775"/>
      <c r="DT90" s="775"/>
      <c r="DU90" s="776"/>
      <c r="DV90" s="777"/>
      <c r="DW90" s="778"/>
      <c r="DX90" s="778"/>
      <c r="DY90" s="778"/>
      <c r="DZ90" s="780"/>
      <c r="EA90" s="48"/>
    </row>
    <row r="91" spans="1:131" ht="26.25" hidden="1" customHeight="1" x14ac:dyDescent="0.15">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777"/>
      <c r="BT91" s="778"/>
      <c r="BU91" s="778"/>
      <c r="BV91" s="778"/>
      <c r="BW91" s="778"/>
      <c r="BX91" s="778"/>
      <c r="BY91" s="778"/>
      <c r="BZ91" s="778"/>
      <c r="CA91" s="778"/>
      <c r="CB91" s="778"/>
      <c r="CC91" s="778"/>
      <c r="CD91" s="778"/>
      <c r="CE91" s="778"/>
      <c r="CF91" s="778"/>
      <c r="CG91" s="779"/>
      <c r="CH91" s="774"/>
      <c r="CI91" s="775"/>
      <c r="CJ91" s="775"/>
      <c r="CK91" s="775"/>
      <c r="CL91" s="776"/>
      <c r="CM91" s="774"/>
      <c r="CN91" s="775"/>
      <c r="CO91" s="775"/>
      <c r="CP91" s="775"/>
      <c r="CQ91" s="776"/>
      <c r="CR91" s="774"/>
      <c r="CS91" s="775"/>
      <c r="CT91" s="775"/>
      <c r="CU91" s="775"/>
      <c r="CV91" s="776"/>
      <c r="CW91" s="774"/>
      <c r="CX91" s="775"/>
      <c r="CY91" s="775"/>
      <c r="CZ91" s="775"/>
      <c r="DA91" s="776"/>
      <c r="DB91" s="774"/>
      <c r="DC91" s="775"/>
      <c r="DD91" s="775"/>
      <c r="DE91" s="775"/>
      <c r="DF91" s="776"/>
      <c r="DG91" s="774"/>
      <c r="DH91" s="775"/>
      <c r="DI91" s="775"/>
      <c r="DJ91" s="775"/>
      <c r="DK91" s="776"/>
      <c r="DL91" s="774"/>
      <c r="DM91" s="775"/>
      <c r="DN91" s="775"/>
      <c r="DO91" s="775"/>
      <c r="DP91" s="776"/>
      <c r="DQ91" s="774"/>
      <c r="DR91" s="775"/>
      <c r="DS91" s="775"/>
      <c r="DT91" s="775"/>
      <c r="DU91" s="776"/>
      <c r="DV91" s="777"/>
      <c r="DW91" s="778"/>
      <c r="DX91" s="778"/>
      <c r="DY91" s="778"/>
      <c r="DZ91" s="780"/>
      <c r="EA91" s="48"/>
    </row>
    <row r="92" spans="1:131" ht="26.25" hidden="1" customHeight="1" x14ac:dyDescent="0.15">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777"/>
      <c r="BT92" s="778"/>
      <c r="BU92" s="778"/>
      <c r="BV92" s="778"/>
      <c r="BW92" s="778"/>
      <c r="BX92" s="778"/>
      <c r="BY92" s="778"/>
      <c r="BZ92" s="778"/>
      <c r="CA92" s="778"/>
      <c r="CB92" s="778"/>
      <c r="CC92" s="778"/>
      <c r="CD92" s="778"/>
      <c r="CE92" s="778"/>
      <c r="CF92" s="778"/>
      <c r="CG92" s="779"/>
      <c r="CH92" s="774"/>
      <c r="CI92" s="775"/>
      <c r="CJ92" s="775"/>
      <c r="CK92" s="775"/>
      <c r="CL92" s="776"/>
      <c r="CM92" s="774"/>
      <c r="CN92" s="775"/>
      <c r="CO92" s="775"/>
      <c r="CP92" s="775"/>
      <c r="CQ92" s="776"/>
      <c r="CR92" s="774"/>
      <c r="CS92" s="775"/>
      <c r="CT92" s="775"/>
      <c r="CU92" s="775"/>
      <c r="CV92" s="776"/>
      <c r="CW92" s="774"/>
      <c r="CX92" s="775"/>
      <c r="CY92" s="775"/>
      <c r="CZ92" s="775"/>
      <c r="DA92" s="776"/>
      <c r="DB92" s="774"/>
      <c r="DC92" s="775"/>
      <c r="DD92" s="775"/>
      <c r="DE92" s="775"/>
      <c r="DF92" s="776"/>
      <c r="DG92" s="774"/>
      <c r="DH92" s="775"/>
      <c r="DI92" s="775"/>
      <c r="DJ92" s="775"/>
      <c r="DK92" s="776"/>
      <c r="DL92" s="774"/>
      <c r="DM92" s="775"/>
      <c r="DN92" s="775"/>
      <c r="DO92" s="775"/>
      <c r="DP92" s="776"/>
      <c r="DQ92" s="774"/>
      <c r="DR92" s="775"/>
      <c r="DS92" s="775"/>
      <c r="DT92" s="775"/>
      <c r="DU92" s="776"/>
      <c r="DV92" s="777"/>
      <c r="DW92" s="778"/>
      <c r="DX92" s="778"/>
      <c r="DY92" s="778"/>
      <c r="DZ92" s="780"/>
      <c r="EA92" s="48"/>
    </row>
    <row r="93" spans="1:131" ht="26.25" hidden="1" customHeight="1" x14ac:dyDescent="0.15">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777"/>
      <c r="BT93" s="778"/>
      <c r="BU93" s="778"/>
      <c r="BV93" s="778"/>
      <c r="BW93" s="778"/>
      <c r="BX93" s="778"/>
      <c r="BY93" s="778"/>
      <c r="BZ93" s="778"/>
      <c r="CA93" s="778"/>
      <c r="CB93" s="778"/>
      <c r="CC93" s="778"/>
      <c r="CD93" s="778"/>
      <c r="CE93" s="778"/>
      <c r="CF93" s="778"/>
      <c r="CG93" s="779"/>
      <c r="CH93" s="774"/>
      <c r="CI93" s="775"/>
      <c r="CJ93" s="775"/>
      <c r="CK93" s="775"/>
      <c r="CL93" s="776"/>
      <c r="CM93" s="774"/>
      <c r="CN93" s="775"/>
      <c r="CO93" s="775"/>
      <c r="CP93" s="775"/>
      <c r="CQ93" s="776"/>
      <c r="CR93" s="774"/>
      <c r="CS93" s="775"/>
      <c r="CT93" s="775"/>
      <c r="CU93" s="775"/>
      <c r="CV93" s="776"/>
      <c r="CW93" s="774"/>
      <c r="CX93" s="775"/>
      <c r="CY93" s="775"/>
      <c r="CZ93" s="775"/>
      <c r="DA93" s="776"/>
      <c r="DB93" s="774"/>
      <c r="DC93" s="775"/>
      <c r="DD93" s="775"/>
      <c r="DE93" s="775"/>
      <c r="DF93" s="776"/>
      <c r="DG93" s="774"/>
      <c r="DH93" s="775"/>
      <c r="DI93" s="775"/>
      <c r="DJ93" s="775"/>
      <c r="DK93" s="776"/>
      <c r="DL93" s="774"/>
      <c r="DM93" s="775"/>
      <c r="DN93" s="775"/>
      <c r="DO93" s="775"/>
      <c r="DP93" s="776"/>
      <c r="DQ93" s="774"/>
      <c r="DR93" s="775"/>
      <c r="DS93" s="775"/>
      <c r="DT93" s="775"/>
      <c r="DU93" s="776"/>
      <c r="DV93" s="777"/>
      <c r="DW93" s="778"/>
      <c r="DX93" s="778"/>
      <c r="DY93" s="778"/>
      <c r="DZ93" s="780"/>
      <c r="EA93" s="48"/>
    </row>
    <row r="94" spans="1:131" ht="26.25" hidden="1" customHeight="1" x14ac:dyDescent="0.15">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777"/>
      <c r="BT94" s="778"/>
      <c r="BU94" s="778"/>
      <c r="BV94" s="778"/>
      <c r="BW94" s="778"/>
      <c r="BX94" s="778"/>
      <c r="BY94" s="778"/>
      <c r="BZ94" s="778"/>
      <c r="CA94" s="778"/>
      <c r="CB94" s="778"/>
      <c r="CC94" s="778"/>
      <c r="CD94" s="778"/>
      <c r="CE94" s="778"/>
      <c r="CF94" s="778"/>
      <c r="CG94" s="779"/>
      <c r="CH94" s="774"/>
      <c r="CI94" s="775"/>
      <c r="CJ94" s="775"/>
      <c r="CK94" s="775"/>
      <c r="CL94" s="776"/>
      <c r="CM94" s="774"/>
      <c r="CN94" s="775"/>
      <c r="CO94" s="775"/>
      <c r="CP94" s="775"/>
      <c r="CQ94" s="776"/>
      <c r="CR94" s="774"/>
      <c r="CS94" s="775"/>
      <c r="CT94" s="775"/>
      <c r="CU94" s="775"/>
      <c r="CV94" s="776"/>
      <c r="CW94" s="774"/>
      <c r="CX94" s="775"/>
      <c r="CY94" s="775"/>
      <c r="CZ94" s="775"/>
      <c r="DA94" s="776"/>
      <c r="DB94" s="774"/>
      <c r="DC94" s="775"/>
      <c r="DD94" s="775"/>
      <c r="DE94" s="775"/>
      <c r="DF94" s="776"/>
      <c r="DG94" s="774"/>
      <c r="DH94" s="775"/>
      <c r="DI94" s="775"/>
      <c r="DJ94" s="775"/>
      <c r="DK94" s="776"/>
      <c r="DL94" s="774"/>
      <c r="DM94" s="775"/>
      <c r="DN94" s="775"/>
      <c r="DO94" s="775"/>
      <c r="DP94" s="776"/>
      <c r="DQ94" s="774"/>
      <c r="DR94" s="775"/>
      <c r="DS94" s="775"/>
      <c r="DT94" s="775"/>
      <c r="DU94" s="776"/>
      <c r="DV94" s="777"/>
      <c r="DW94" s="778"/>
      <c r="DX94" s="778"/>
      <c r="DY94" s="778"/>
      <c r="DZ94" s="780"/>
      <c r="EA94" s="48"/>
    </row>
    <row r="95" spans="1:131" ht="26.25" hidden="1" customHeight="1" x14ac:dyDescent="0.15">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777"/>
      <c r="BT95" s="778"/>
      <c r="BU95" s="778"/>
      <c r="BV95" s="778"/>
      <c r="BW95" s="778"/>
      <c r="BX95" s="778"/>
      <c r="BY95" s="778"/>
      <c r="BZ95" s="778"/>
      <c r="CA95" s="778"/>
      <c r="CB95" s="778"/>
      <c r="CC95" s="778"/>
      <c r="CD95" s="778"/>
      <c r="CE95" s="778"/>
      <c r="CF95" s="778"/>
      <c r="CG95" s="779"/>
      <c r="CH95" s="774"/>
      <c r="CI95" s="775"/>
      <c r="CJ95" s="775"/>
      <c r="CK95" s="775"/>
      <c r="CL95" s="776"/>
      <c r="CM95" s="774"/>
      <c r="CN95" s="775"/>
      <c r="CO95" s="775"/>
      <c r="CP95" s="775"/>
      <c r="CQ95" s="776"/>
      <c r="CR95" s="774"/>
      <c r="CS95" s="775"/>
      <c r="CT95" s="775"/>
      <c r="CU95" s="775"/>
      <c r="CV95" s="776"/>
      <c r="CW95" s="774"/>
      <c r="CX95" s="775"/>
      <c r="CY95" s="775"/>
      <c r="CZ95" s="775"/>
      <c r="DA95" s="776"/>
      <c r="DB95" s="774"/>
      <c r="DC95" s="775"/>
      <c r="DD95" s="775"/>
      <c r="DE95" s="775"/>
      <c r="DF95" s="776"/>
      <c r="DG95" s="774"/>
      <c r="DH95" s="775"/>
      <c r="DI95" s="775"/>
      <c r="DJ95" s="775"/>
      <c r="DK95" s="776"/>
      <c r="DL95" s="774"/>
      <c r="DM95" s="775"/>
      <c r="DN95" s="775"/>
      <c r="DO95" s="775"/>
      <c r="DP95" s="776"/>
      <c r="DQ95" s="774"/>
      <c r="DR95" s="775"/>
      <c r="DS95" s="775"/>
      <c r="DT95" s="775"/>
      <c r="DU95" s="776"/>
      <c r="DV95" s="777"/>
      <c r="DW95" s="778"/>
      <c r="DX95" s="778"/>
      <c r="DY95" s="778"/>
      <c r="DZ95" s="780"/>
      <c r="EA95" s="48"/>
    </row>
    <row r="96" spans="1:131" ht="26.25" hidden="1" customHeight="1" x14ac:dyDescent="0.15">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777"/>
      <c r="BT96" s="778"/>
      <c r="BU96" s="778"/>
      <c r="BV96" s="778"/>
      <c r="BW96" s="778"/>
      <c r="BX96" s="778"/>
      <c r="BY96" s="778"/>
      <c r="BZ96" s="778"/>
      <c r="CA96" s="778"/>
      <c r="CB96" s="778"/>
      <c r="CC96" s="778"/>
      <c r="CD96" s="778"/>
      <c r="CE96" s="778"/>
      <c r="CF96" s="778"/>
      <c r="CG96" s="779"/>
      <c r="CH96" s="774"/>
      <c r="CI96" s="775"/>
      <c r="CJ96" s="775"/>
      <c r="CK96" s="775"/>
      <c r="CL96" s="776"/>
      <c r="CM96" s="774"/>
      <c r="CN96" s="775"/>
      <c r="CO96" s="775"/>
      <c r="CP96" s="775"/>
      <c r="CQ96" s="776"/>
      <c r="CR96" s="774"/>
      <c r="CS96" s="775"/>
      <c r="CT96" s="775"/>
      <c r="CU96" s="775"/>
      <c r="CV96" s="776"/>
      <c r="CW96" s="774"/>
      <c r="CX96" s="775"/>
      <c r="CY96" s="775"/>
      <c r="CZ96" s="775"/>
      <c r="DA96" s="776"/>
      <c r="DB96" s="774"/>
      <c r="DC96" s="775"/>
      <c r="DD96" s="775"/>
      <c r="DE96" s="775"/>
      <c r="DF96" s="776"/>
      <c r="DG96" s="774"/>
      <c r="DH96" s="775"/>
      <c r="DI96" s="775"/>
      <c r="DJ96" s="775"/>
      <c r="DK96" s="776"/>
      <c r="DL96" s="774"/>
      <c r="DM96" s="775"/>
      <c r="DN96" s="775"/>
      <c r="DO96" s="775"/>
      <c r="DP96" s="776"/>
      <c r="DQ96" s="774"/>
      <c r="DR96" s="775"/>
      <c r="DS96" s="775"/>
      <c r="DT96" s="775"/>
      <c r="DU96" s="776"/>
      <c r="DV96" s="777"/>
      <c r="DW96" s="778"/>
      <c r="DX96" s="778"/>
      <c r="DY96" s="778"/>
      <c r="DZ96" s="780"/>
      <c r="EA96" s="48"/>
    </row>
    <row r="97" spans="1:131" ht="26.25" hidden="1" customHeight="1" x14ac:dyDescent="0.15">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777"/>
      <c r="BT97" s="778"/>
      <c r="BU97" s="778"/>
      <c r="BV97" s="778"/>
      <c r="BW97" s="778"/>
      <c r="BX97" s="778"/>
      <c r="BY97" s="778"/>
      <c r="BZ97" s="778"/>
      <c r="CA97" s="778"/>
      <c r="CB97" s="778"/>
      <c r="CC97" s="778"/>
      <c r="CD97" s="778"/>
      <c r="CE97" s="778"/>
      <c r="CF97" s="778"/>
      <c r="CG97" s="779"/>
      <c r="CH97" s="774"/>
      <c r="CI97" s="775"/>
      <c r="CJ97" s="775"/>
      <c r="CK97" s="775"/>
      <c r="CL97" s="776"/>
      <c r="CM97" s="774"/>
      <c r="CN97" s="775"/>
      <c r="CO97" s="775"/>
      <c r="CP97" s="775"/>
      <c r="CQ97" s="776"/>
      <c r="CR97" s="774"/>
      <c r="CS97" s="775"/>
      <c r="CT97" s="775"/>
      <c r="CU97" s="775"/>
      <c r="CV97" s="776"/>
      <c r="CW97" s="774"/>
      <c r="CX97" s="775"/>
      <c r="CY97" s="775"/>
      <c r="CZ97" s="775"/>
      <c r="DA97" s="776"/>
      <c r="DB97" s="774"/>
      <c r="DC97" s="775"/>
      <c r="DD97" s="775"/>
      <c r="DE97" s="775"/>
      <c r="DF97" s="776"/>
      <c r="DG97" s="774"/>
      <c r="DH97" s="775"/>
      <c r="DI97" s="775"/>
      <c r="DJ97" s="775"/>
      <c r="DK97" s="776"/>
      <c r="DL97" s="774"/>
      <c r="DM97" s="775"/>
      <c r="DN97" s="775"/>
      <c r="DO97" s="775"/>
      <c r="DP97" s="776"/>
      <c r="DQ97" s="774"/>
      <c r="DR97" s="775"/>
      <c r="DS97" s="775"/>
      <c r="DT97" s="775"/>
      <c r="DU97" s="776"/>
      <c r="DV97" s="777"/>
      <c r="DW97" s="778"/>
      <c r="DX97" s="778"/>
      <c r="DY97" s="778"/>
      <c r="DZ97" s="780"/>
      <c r="EA97" s="48"/>
    </row>
    <row r="98" spans="1:131" ht="26.25" hidden="1" customHeight="1" x14ac:dyDescent="0.15">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777"/>
      <c r="BT98" s="778"/>
      <c r="BU98" s="778"/>
      <c r="BV98" s="778"/>
      <c r="BW98" s="778"/>
      <c r="BX98" s="778"/>
      <c r="BY98" s="778"/>
      <c r="BZ98" s="778"/>
      <c r="CA98" s="778"/>
      <c r="CB98" s="778"/>
      <c r="CC98" s="778"/>
      <c r="CD98" s="778"/>
      <c r="CE98" s="778"/>
      <c r="CF98" s="778"/>
      <c r="CG98" s="779"/>
      <c r="CH98" s="774"/>
      <c r="CI98" s="775"/>
      <c r="CJ98" s="775"/>
      <c r="CK98" s="775"/>
      <c r="CL98" s="776"/>
      <c r="CM98" s="774"/>
      <c r="CN98" s="775"/>
      <c r="CO98" s="775"/>
      <c r="CP98" s="775"/>
      <c r="CQ98" s="776"/>
      <c r="CR98" s="774"/>
      <c r="CS98" s="775"/>
      <c r="CT98" s="775"/>
      <c r="CU98" s="775"/>
      <c r="CV98" s="776"/>
      <c r="CW98" s="774"/>
      <c r="CX98" s="775"/>
      <c r="CY98" s="775"/>
      <c r="CZ98" s="775"/>
      <c r="DA98" s="776"/>
      <c r="DB98" s="774"/>
      <c r="DC98" s="775"/>
      <c r="DD98" s="775"/>
      <c r="DE98" s="775"/>
      <c r="DF98" s="776"/>
      <c r="DG98" s="774"/>
      <c r="DH98" s="775"/>
      <c r="DI98" s="775"/>
      <c r="DJ98" s="775"/>
      <c r="DK98" s="776"/>
      <c r="DL98" s="774"/>
      <c r="DM98" s="775"/>
      <c r="DN98" s="775"/>
      <c r="DO98" s="775"/>
      <c r="DP98" s="776"/>
      <c r="DQ98" s="774"/>
      <c r="DR98" s="775"/>
      <c r="DS98" s="775"/>
      <c r="DT98" s="775"/>
      <c r="DU98" s="776"/>
      <c r="DV98" s="777"/>
      <c r="DW98" s="778"/>
      <c r="DX98" s="778"/>
      <c r="DY98" s="778"/>
      <c r="DZ98" s="780"/>
      <c r="EA98" s="48"/>
    </row>
    <row r="99" spans="1:131" ht="26.25" hidden="1" customHeight="1" x14ac:dyDescent="0.15">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777"/>
      <c r="BT99" s="778"/>
      <c r="BU99" s="778"/>
      <c r="BV99" s="778"/>
      <c r="BW99" s="778"/>
      <c r="BX99" s="778"/>
      <c r="BY99" s="778"/>
      <c r="BZ99" s="778"/>
      <c r="CA99" s="778"/>
      <c r="CB99" s="778"/>
      <c r="CC99" s="778"/>
      <c r="CD99" s="778"/>
      <c r="CE99" s="778"/>
      <c r="CF99" s="778"/>
      <c r="CG99" s="779"/>
      <c r="CH99" s="774"/>
      <c r="CI99" s="775"/>
      <c r="CJ99" s="775"/>
      <c r="CK99" s="775"/>
      <c r="CL99" s="776"/>
      <c r="CM99" s="774"/>
      <c r="CN99" s="775"/>
      <c r="CO99" s="775"/>
      <c r="CP99" s="775"/>
      <c r="CQ99" s="776"/>
      <c r="CR99" s="774"/>
      <c r="CS99" s="775"/>
      <c r="CT99" s="775"/>
      <c r="CU99" s="775"/>
      <c r="CV99" s="776"/>
      <c r="CW99" s="774"/>
      <c r="CX99" s="775"/>
      <c r="CY99" s="775"/>
      <c r="CZ99" s="775"/>
      <c r="DA99" s="776"/>
      <c r="DB99" s="774"/>
      <c r="DC99" s="775"/>
      <c r="DD99" s="775"/>
      <c r="DE99" s="775"/>
      <c r="DF99" s="776"/>
      <c r="DG99" s="774"/>
      <c r="DH99" s="775"/>
      <c r="DI99" s="775"/>
      <c r="DJ99" s="775"/>
      <c r="DK99" s="776"/>
      <c r="DL99" s="774"/>
      <c r="DM99" s="775"/>
      <c r="DN99" s="775"/>
      <c r="DO99" s="775"/>
      <c r="DP99" s="776"/>
      <c r="DQ99" s="774"/>
      <c r="DR99" s="775"/>
      <c r="DS99" s="775"/>
      <c r="DT99" s="775"/>
      <c r="DU99" s="776"/>
      <c r="DV99" s="777"/>
      <c r="DW99" s="778"/>
      <c r="DX99" s="778"/>
      <c r="DY99" s="778"/>
      <c r="DZ99" s="780"/>
      <c r="EA99" s="48"/>
    </row>
    <row r="100" spans="1:131" ht="26.25" hidden="1" customHeight="1" x14ac:dyDescent="0.15">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777"/>
      <c r="BT100" s="778"/>
      <c r="BU100" s="778"/>
      <c r="BV100" s="778"/>
      <c r="BW100" s="778"/>
      <c r="BX100" s="778"/>
      <c r="BY100" s="778"/>
      <c r="BZ100" s="778"/>
      <c r="CA100" s="778"/>
      <c r="CB100" s="778"/>
      <c r="CC100" s="778"/>
      <c r="CD100" s="778"/>
      <c r="CE100" s="778"/>
      <c r="CF100" s="778"/>
      <c r="CG100" s="779"/>
      <c r="CH100" s="774"/>
      <c r="CI100" s="775"/>
      <c r="CJ100" s="775"/>
      <c r="CK100" s="775"/>
      <c r="CL100" s="776"/>
      <c r="CM100" s="774"/>
      <c r="CN100" s="775"/>
      <c r="CO100" s="775"/>
      <c r="CP100" s="775"/>
      <c r="CQ100" s="776"/>
      <c r="CR100" s="774"/>
      <c r="CS100" s="775"/>
      <c r="CT100" s="775"/>
      <c r="CU100" s="775"/>
      <c r="CV100" s="776"/>
      <c r="CW100" s="774"/>
      <c r="CX100" s="775"/>
      <c r="CY100" s="775"/>
      <c r="CZ100" s="775"/>
      <c r="DA100" s="776"/>
      <c r="DB100" s="774"/>
      <c r="DC100" s="775"/>
      <c r="DD100" s="775"/>
      <c r="DE100" s="775"/>
      <c r="DF100" s="776"/>
      <c r="DG100" s="774"/>
      <c r="DH100" s="775"/>
      <c r="DI100" s="775"/>
      <c r="DJ100" s="775"/>
      <c r="DK100" s="776"/>
      <c r="DL100" s="774"/>
      <c r="DM100" s="775"/>
      <c r="DN100" s="775"/>
      <c r="DO100" s="775"/>
      <c r="DP100" s="776"/>
      <c r="DQ100" s="774"/>
      <c r="DR100" s="775"/>
      <c r="DS100" s="775"/>
      <c r="DT100" s="775"/>
      <c r="DU100" s="776"/>
      <c r="DV100" s="777"/>
      <c r="DW100" s="778"/>
      <c r="DX100" s="778"/>
      <c r="DY100" s="778"/>
      <c r="DZ100" s="780"/>
      <c r="EA100" s="48"/>
    </row>
    <row r="101" spans="1:131" ht="26.25" hidden="1" customHeight="1" x14ac:dyDescent="0.15">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777"/>
      <c r="BT101" s="778"/>
      <c r="BU101" s="778"/>
      <c r="BV101" s="778"/>
      <c r="BW101" s="778"/>
      <c r="BX101" s="778"/>
      <c r="BY101" s="778"/>
      <c r="BZ101" s="778"/>
      <c r="CA101" s="778"/>
      <c r="CB101" s="778"/>
      <c r="CC101" s="778"/>
      <c r="CD101" s="778"/>
      <c r="CE101" s="778"/>
      <c r="CF101" s="778"/>
      <c r="CG101" s="779"/>
      <c r="CH101" s="774"/>
      <c r="CI101" s="775"/>
      <c r="CJ101" s="775"/>
      <c r="CK101" s="775"/>
      <c r="CL101" s="776"/>
      <c r="CM101" s="774"/>
      <c r="CN101" s="775"/>
      <c r="CO101" s="775"/>
      <c r="CP101" s="775"/>
      <c r="CQ101" s="776"/>
      <c r="CR101" s="774"/>
      <c r="CS101" s="775"/>
      <c r="CT101" s="775"/>
      <c r="CU101" s="775"/>
      <c r="CV101" s="776"/>
      <c r="CW101" s="774"/>
      <c r="CX101" s="775"/>
      <c r="CY101" s="775"/>
      <c r="CZ101" s="775"/>
      <c r="DA101" s="776"/>
      <c r="DB101" s="774"/>
      <c r="DC101" s="775"/>
      <c r="DD101" s="775"/>
      <c r="DE101" s="775"/>
      <c r="DF101" s="776"/>
      <c r="DG101" s="774"/>
      <c r="DH101" s="775"/>
      <c r="DI101" s="775"/>
      <c r="DJ101" s="775"/>
      <c r="DK101" s="776"/>
      <c r="DL101" s="774"/>
      <c r="DM101" s="775"/>
      <c r="DN101" s="775"/>
      <c r="DO101" s="775"/>
      <c r="DP101" s="776"/>
      <c r="DQ101" s="774"/>
      <c r="DR101" s="775"/>
      <c r="DS101" s="775"/>
      <c r="DT101" s="775"/>
      <c r="DU101" s="776"/>
      <c r="DV101" s="777"/>
      <c r="DW101" s="778"/>
      <c r="DX101" s="778"/>
      <c r="DY101" s="778"/>
      <c r="DZ101" s="780"/>
      <c r="EA101" s="48"/>
    </row>
    <row r="102" spans="1:131" ht="26.25" customHeight="1" x14ac:dyDescent="0.15">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246</v>
      </c>
      <c r="BR102" s="733" t="s">
        <v>442</v>
      </c>
      <c r="BS102" s="734"/>
      <c r="BT102" s="734"/>
      <c r="BU102" s="734"/>
      <c r="BV102" s="734"/>
      <c r="BW102" s="734"/>
      <c r="BX102" s="734"/>
      <c r="BY102" s="734"/>
      <c r="BZ102" s="734"/>
      <c r="CA102" s="734"/>
      <c r="CB102" s="734"/>
      <c r="CC102" s="734"/>
      <c r="CD102" s="734"/>
      <c r="CE102" s="734"/>
      <c r="CF102" s="734"/>
      <c r="CG102" s="735"/>
      <c r="CH102" s="788"/>
      <c r="CI102" s="789"/>
      <c r="CJ102" s="789"/>
      <c r="CK102" s="789"/>
      <c r="CL102" s="790"/>
      <c r="CM102" s="788"/>
      <c r="CN102" s="789"/>
      <c r="CO102" s="789"/>
      <c r="CP102" s="789"/>
      <c r="CQ102" s="790"/>
      <c r="CR102" s="791"/>
      <c r="CS102" s="746"/>
      <c r="CT102" s="746"/>
      <c r="CU102" s="746"/>
      <c r="CV102" s="792"/>
      <c r="CW102" s="791"/>
      <c r="CX102" s="746"/>
      <c r="CY102" s="746"/>
      <c r="CZ102" s="746"/>
      <c r="DA102" s="792"/>
      <c r="DB102" s="791"/>
      <c r="DC102" s="746"/>
      <c r="DD102" s="746"/>
      <c r="DE102" s="746"/>
      <c r="DF102" s="792"/>
      <c r="DG102" s="791"/>
      <c r="DH102" s="746"/>
      <c r="DI102" s="746"/>
      <c r="DJ102" s="746"/>
      <c r="DK102" s="792"/>
      <c r="DL102" s="791"/>
      <c r="DM102" s="746"/>
      <c r="DN102" s="746"/>
      <c r="DO102" s="746"/>
      <c r="DP102" s="792"/>
      <c r="DQ102" s="791"/>
      <c r="DR102" s="746"/>
      <c r="DS102" s="746"/>
      <c r="DT102" s="746"/>
      <c r="DU102" s="792"/>
      <c r="DV102" s="733"/>
      <c r="DW102" s="734"/>
      <c r="DX102" s="734"/>
      <c r="DY102" s="734"/>
      <c r="DZ102" s="793"/>
      <c r="EA102" s="48"/>
    </row>
    <row r="103" spans="1:131" ht="26.25" customHeight="1" x14ac:dyDescent="0.15">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794" t="s">
        <v>462</v>
      </c>
      <c r="BR103" s="794"/>
      <c r="BS103" s="794"/>
      <c r="BT103" s="794"/>
      <c r="BU103" s="794"/>
      <c r="BV103" s="794"/>
      <c r="BW103" s="794"/>
      <c r="BX103" s="794"/>
      <c r="BY103" s="794"/>
      <c r="BZ103" s="794"/>
      <c r="CA103" s="794"/>
      <c r="CB103" s="794"/>
      <c r="CC103" s="794"/>
      <c r="CD103" s="794"/>
      <c r="CE103" s="794"/>
      <c r="CF103" s="794"/>
      <c r="CG103" s="794"/>
      <c r="CH103" s="794"/>
      <c r="CI103" s="794"/>
      <c r="CJ103" s="794"/>
      <c r="CK103" s="794"/>
      <c r="CL103" s="794"/>
      <c r="CM103" s="794"/>
      <c r="CN103" s="794"/>
      <c r="CO103" s="794"/>
      <c r="CP103" s="794"/>
      <c r="CQ103" s="794"/>
      <c r="CR103" s="794"/>
      <c r="CS103" s="794"/>
      <c r="CT103" s="794"/>
      <c r="CU103" s="794"/>
      <c r="CV103" s="794"/>
      <c r="CW103" s="794"/>
      <c r="CX103" s="794"/>
      <c r="CY103" s="794"/>
      <c r="CZ103" s="794"/>
      <c r="DA103" s="794"/>
      <c r="DB103" s="794"/>
      <c r="DC103" s="794"/>
      <c r="DD103" s="794"/>
      <c r="DE103" s="794"/>
      <c r="DF103" s="794"/>
      <c r="DG103" s="794"/>
      <c r="DH103" s="794"/>
      <c r="DI103" s="794"/>
      <c r="DJ103" s="794"/>
      <c r="DK103" s="794"/>
      <c r="DL103" s="794"/>
      <c r="DM103" s="794"/>
      <c r="DN103" s="794"/>
      <c r="DO103" s="794"/>
      <c r="DP103" s="794"/>
      <c r="DQ103" s="794"/>
      <c r="DR103" s="794"/>
      <c r="DS103" s="794"/>
      <c r="DT103" s="794"/>
      <c r="DU103" s="794"/>
      <c r="DV103" s="794"/>
      <c r="DW103" s="794"/>
      <c r="DX103" s="794"/>
      <c r="DY103" s="794"/>
      <c r="DZ103" s="794"/>
      <c r="EA103" s="48"/>
    </row>
    <row r="104" spans="1:131" ht="26.25" customHeight="1" x14ac:dyDescent="0.15">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95" t="s">
        <v>463</v>
      </c>
      <c r="BR104" s="795"/>
      <c r="BS104" s="795"/>
      <c r="BT104" s="795"/>
      <c r="BU104" s="795"/>
      <c r="BV104" s="795"/>
      <c r="BW104" s="795"/>
      <c r="BX104" s="795"/>
      <c r="BY104" s="795"/>
      <c r="BZ104" s="795"/>
      <c r="CA104" s="795"/>
      <c r="CB104" s="795"/>
      <c r="CC104" s="795"/>
      <c r="CD104" s="795"/>
      <c r="CE104" s="795"/>
      <c r="CF104" s="795"/>
      <c r="CG104" s="795"/>
      <c r="CH104" s="795"/>
      <c r="CI104" s="795"/>
      <c r="CJ104" s="795"/>
      <c r="CK104" s="795"/>
      <c r="CL104" s="795"/>
      <c r="CM104" s="795"/>
      <c r="CN104" s="795"/>
      <c r="CO104" s="795"/>
      <c r="CP104" s="795"/>
      <c r="CQ104" s="795"/>
      <c r="CR104" s="795"/>
      <c r="CS104" s="795"/>
      <c r="CT104" s="795"/>
      <c r="CU104" s="795"/>
      <c r="CV104" s="795"/>
      <c r="CW104" s="795"/>
      <c r="CX104" s="795"/>
      <c r="CY104" s="795"/>
      <c r="CZ104" s="795"/>
      <c r="DA104" s="795"/>
      <c r="DB104" s="795"/>
      <c r="DC104" s="795"/>
      <c r="DD104" s="795"/>
      <c r="DE104" s="795"/>
      <c r="DF104" s="795"/>
      <c r="DG104" s="795"/>
      <c r="DH104" s="795"/>
      <c r="DI104" s="795"/>
      <c r="DJ104" s="795"/>
      <c r="DK104" s="795"/>
      <c r="DL104" s="795"/>
      <c r="DM104" s="795"/>
      <c r="DN104" s="795"/>
      <c r="DO104" s="795"/>
      <c r="DP104" s="795"/>
      <c r="DQ104" s="795"/>
      <c r="DR104" s="795"/>
      <c r="DS104" s="795"/>
      <c r="DT104" s="795"/>
      <c r="DU104" s="795"/>
      <c r="DV104" s="795"/>
      <c r="DW104" s="795"/>
      <c r="DX104" s="795"/>
      <c r="DY104" s="795"/>
      <c r="DZ104" s="795"/>
      <c r="EA104" s="48"/>
    </row>
    <row r="105" spans="1:131" ht="11.25" customHeight="1" x14ac:dyDescent="0.15">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15">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15">
      <c r="A107" s="59" t="s">
        <v>464</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276</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15">
      <c r="A108" s="796" t="s">
        <v>465</v>
      </c>
      <c r="B108" s="797"/>
      <c r="C108" s="797"/>
      <c r="D108" s="797"/>
      <c r="E108" s="797"/>
      <c r="F108" s="797"/>
      <c r="G108" s="797"/>
      <c r="H108" s="797"/>
      <c r="I108" s="797"/>
      <c r="J108" s="797"/>
      <c r="K108" s="797"/>
      <c r="L108" s="797"/>
      <c r="M108" s="797"/>
      <c r="N108" s="797"/>
      <c r="O108" s="797"/>
      <c r="P108" s="797"/>
      <c r="Q108" s="797"/>
      <c r="R108" s="797"/>
      <c r="S108" s="797"/>
      <c r="T108" s="797"/>
      <c r="U108" s="797"/>
      <c r="V108" s="797"/>
      <c r="W108" s="797"/>
      <c r="X108" s="797"/>
      <c r="Y108" s="797"/>
      <c r="Z108" s="797"/>
      <c r="AA108" s="797"/>
      <c r="AB108" s="797"/>
      <c r="AC108" s="797"/>
      <c r="AD108" s="797"/>
      <c r="AE108" s="797"/>
      <c r="AF108" s="797"/>
      <c r="AG108" s="797"/>
      <c r="AH108" s="797"/>
      <c r="AI108" s="797"/>
      <c r="AJ108" s="797"/>
      <c r="AK108" s="797"/>
      <c r="AL108" s="797"/>
      <c r="AM108" s="797"/>
      <c r="AN108" s="797"/>
      <c r="AO108" s="797"/>
      <c r="AP108" s="797"/>
      <c r="AQ108" s="797"/>
      <c r="AR108" s="797"/>
      <c r="AS108" s="797"/>
      <c r="AT108" s="798"/>
      <c r="AU108" s="796" t="s">
        <v>198</v>
      </c>
      <c r="AV108" s="797"/>
      <c r="AW108" s="797"/>
      <c r="AX108" s="797"/>
      <c r="AY108" s="797"/>
      <c r="AZ108" s="797"/>
      <c r="BA108" s="797"/>
      <c r="BB108" s="797"/>
      <c r="BC108" s="797"/>
      <c r="BD108" s="797"/>
      <c r="BE108" s="797"/>
      <c r="BF108" s="797"/>
      <c r="BG108" s="797"/>
      <c r="BH108" s="797"/>
      <c r="BI108" s="797"/>
      <c r="BJ108" s="797"/>
      <c r="BK108" s="797"/>
      <c r="BL108" s="797"/>
      <c r="BM108" s="797"/>
      <c r="BN108" s="797"/>
      <c r="BO108" s="797"/>
      <c r="BP108" s="797"/>
      <c r="BQ108" s="797"/>
      <c r="BR108" s="797"/>
      <c r="BS108" s="797"/>
      <c r="BT108" s="797"/>
      <c r="BU108" s="797"/>
      <c r="BV108" s="797"/>
      <c r="BW108" s="797"/>
      <c r="BX108" s="797"/>
      <c r="BY108" s="797"/>
      <c r="BZ108" s="797"/>
      <c r="CA108" s="797"/>
      <c r="CB108" s="797"/>
      <c r="CC108" s="797"/>
      <c r="CD108" s="797"/>
      <c r="CE108" s="797"/>
      <c r="CF108" s="797"/>
      <c r="CG108" s="797"/>
      <c r="CH108" s="797"/>
      <c r="CI108" s="797"/>
      <c r="CJ108" s="797"/>
      <c r="CK108" s="797"/>
      <c r="CL108" s="797"/>
      <c r="CM108" s="797"/>
      <c r="CN108" s="797"/>
      <c r="CO108" s="797"/>
      <c r="CP108" s="797"/>
      <c r="CQ108" s="797"/>
      <c r="CR108" s="797"/>
      <c r="CS108" s="797"/>
      <c r="CT108" s="797"/>
      <c r="CU108" s="797"/>
      <c r="CV108" s="797"/>
      <c r="CW108" s="797"/>
      <c r="CX108" s="797"/>
      <c r="CY108" s="797"/>
      <c r="CZ108" s="797"/>
      <c r="DA108" s="797"/>
      <c r="DB108" s="797"/>
      <c r="DC108" s="797"/>
      <c r="DD108" s="797"/>
      <c r="DE108" s="797"/>
      <c r="DF108" s="797"/>
      <c r="DG108" s="797"/>
      <c r="DH108" s="797"/>
      <c r="DI108" s="797"/>
      <c r="DJ108" s="797"/>
      <c r="DK108" s="797"/>
      <c r="DL108" s="797"/>
      <c r="DM108" s="797"/>
      <c r="DN108" s="797"/>
      <c r="DO108" s="797"/>
      <c r="DP108" s="797"/>
      <c r="DQ108" s="797"/>
      <c r="DR108" s="797"/>
      <c r="DS108" s="797"/>
      <c r="DT108" s="797"/>
      <c r="DU108" s="797"/>
      <c r="DV108" s="797"/>
      <c r="DW108" s="797"/>
      <c r="DX108" s="797"/>
      <c r="DY108" s="797"/>
      <c r="DZ108" s="798"/>
    </row>
    <row r="109" spans="1:131" s="48" customFormat="1" ht="26.25" customHeight="1" x14ac:dyDescent="0.15">
      <c r="A109" s="799" t="s">
        <v>466</v>
      </c>
      <c r="B109" s="800"/>
      <c r="C109" s="800"/>
      <c r="D109" s="800"/>
      <c r="E109" s="800"/>
      <c r="F109" s="800"/>
      <c r="G109" s="800"/>
      <c r="H109" s="800"/>
      <c r="I109" s="800"/>
      <c r="J109" s="800"/>
      <c r="K109" s="800"/>
      <c r="L109" s="800"/>
      <c r="M109" s="800"/>
      <c r="N109" s="800"/>
      <c r="O109" s="800"/>
      <c r="P109" s="800"/>
      <c r="Q109" s="800"/>
      <c r="R109" s="800"/>
      <c r="S109" s="800"/>
      <c r="T109" s="800"/>
      <c r="U109" s="800"/>
      <c r="V109" s="800"/>
      <c r="W109" s="800"/>
      <c r="X109" s="800"/>
      <c r="Y109" s="800"/>
      <c r="Z109" s="801"/>
      <c r="AA109" s="802" t="s">
        <v>427</v>
      </c>
      <c r="AB109" s="800"/>
      <c r="AC109" s="800"/>
      <c r="AD109" s="800"/>
      <c r="AE109" s="801"/>
      <c r="AF109" s="802" t="s">
        <v>467</v>
      </c>
      <c r="AG109" s="800"/>
      <c r="AH109" s="800"/>
      <c r="AI109" s="800"/>
      <c r="AJ109" s="801"/>
      <c r="AK109" s="802" t="s">
        <v>384</v>
      </c>
      <c r="AL109" s="800"/>
      <c r="AM109" s="800"/>
      <c r="AN109" s="800"/>
      <c r="AO109" s="801"/>
      <c r="AP109" s="802" t="s">
        <v>468</v>
      </c>
      <c r="AQ109" s="800"/>
      <c r="AR109" s="800"/>
      <c r="AS109" s="800"/>
      <c r="AT109" s="803"/>
      <c r="AU109" s="799" t="s">
        <v>466</v>
      </c>
      <c r="AV109" s="800"/>
      <c r="AW109" s="800"/>
      <c r="AX109" s="800"/>
      <c r="AY109" s="800"/>
      <c r="AZ109" s="800"/>
      <c r="BA109" s="800"/>
      <c r="BB109" s="800"/>
      <c r="BC109" s="800"/>
      <c r="BD109" s="800"/>
      <c r="BE109" s="800"/>
      <c r="BF109" s="800"/>
      <c r="BG109" s="800"/>
      <c r="BH109" s="800"/>
      <c r="BI109" s="800"/>
      <c r="BJ109" s="800"/>
      <c r="BK109" s="800"/>
      <c r="BL109" s="800"/>
      <c r="BM109" s="800"/>
      <c r="BN109" s="800"/>
      <c r="BO109" s="800"/>
      <c r="BP109" s="801"/>
      <c r="BQ109" s="802" t="s">
        <v>427</v>
      </c>
      <c r="BR109" s="800"/>
      <c r="BS109" s="800"/>
      <c r="BT109" s="800"/>
      <c r="BU109" s="801"/>
      <c r="BV109" s="802" t="s">
        <v>467</v>
      </c>
      <c r="BW109" s="800"/>
      <c r="BX109" s="800"/>
      <c r="BY109" s="800"/>
      <c r="BZ109" s="801"/>
      <c r="CA109" s="802" t="s">
        <v>384</v>
      </c>
      <c r="CB109" s="800"/>
      <c r="CC109" s="800"/>
      <c r="CD109" s="800"/>
      <c r="CE109" s="801"/>
      <c r="CF109" s="804" t="s">
        <v>468</v>
      </c>
      <c r="CG109" s="804"/>
      <c r="CH109" s="804"/>
      <c r="CI109" s="804"/>
      <c r="CJ109" s="804"/>
      <c r="CK109" s="802" t="s">
        <v>91</v>
      </c>
      <c r="CL109" s="800"/>
      <c r="CM109" s="800"/>
      <c r="CN109" s="800"/>
      <c r="CO109" s="800"/>
      <c r="CP109" s="800"/>
      <c r="CQ109" s="800"/>
      <c r="CR109" s="800"/>
      <c r="CS109" s="800"/>
      <c r="CT109" s="800"/>
      <c r="CU109" s="800"/>
      <c r="CV109" s="800"/>
      <c r="CW109" s="800"/>
      <c r="CX109" s="800"/>
      <c r="CY109" s="800"/>
      <c r="CZ109" s="800"/>
      <c r="DA109" s="800"/>
      <c r="DB109" s="800"/>
      <c r="DC109" s="800"/>
      <c r="DD109" s="800"/>
      <c r="DE109" s="800"/>
      <c r="DF109" s="801"/>
      <c r="DG109" s="802" t="s">
        <v>427</v>
      </c>
      <c r="DH109" s="800"/>
      <c r="DI109" s="800"/>
      <c r="DJ109" s="800"/>
      <c r="DK109" s="801"/>
      <c r="DL109" s="802" t="s">
        <v>467</v>
      </c>
      <c r="DM109" s="800"/>
      <c r="DN109" s="800"/>
      <c r="DO109" s="800"/>
      <c r="DP109" s="801"/>
      <c r="DQ109" s="802" t="s">
        <v>384</v>
      </c>
      <c r="DR109" s="800"/>
      <c r="DS109" s="800"/>
      <c r="DT109" s="800"/>
      <c r="DU109" s="801"/>
      <c r="DV109" s="802" t="s">
        <v>468</v>
      </c>
      <c r="DW109" s="800"/>
      <c r="DX109" s="800"/>
      <c r="DY109" s="800"/>
      <c r="DZ109" s="803"/>
    </row>
    <row r="110" spans="1:131" s="48" customFormat="1" ht="26.25" customHeight="1" x14ac:dyDescent="0.15">
      <c r="A110" s="805" t="s">
        <v>325</v>
      </c>
      <c r="B110" s="806"/>
      <c r="C110" s="806"/>
      <c r="D110" s="806"/>
      <c r="E110" s="806"/>
      <c r="F110" s="806"/>
      <c r="G110" s="806"/>
      <c r="H110" s="806"/>
      <c r="I110" s="806"/>
      <c r="J110" s="806"/>
      <c r="K110" s="806"/>
      <c r="L110" s="806"/>
      <c r="M110" s="806"/>
      <c r="N110" s="806"/>
      <c r="O110" s="806"/>
      <c r="P110" s="806"/>
      <c r="Q110" s="806"/>
      <c r="R110" s="806"/>
      <c r="S110" s="806"/>
      <c r="T110" s="806"/>
      <c r="U110" s="806"/>
      <c r="V110" s="806"/>
      <c r="W110" s="806"/>
      <c r="X110" s="806"/>
      <c r="Y110" s="806"/>
      <c r="Z110" s="807"/>
      <c r="AA110" s="808">
        <v>390573</v>
      </c>
      <c r="AB110" s="809"/>
      <c r="AC110" s="809"/>
      <c r="AD110" s="809"/>
      <c r="AE110" s="810"/>
      <c r="AF110" s="811">
        <v>415365</v>
      </c>
      <c r="AG110" s="809"/>
      <c r="AH110" s="809"/>
      <c r="AI110" s="809"/>
      <c r="AJ110" s="810"/>
      <c r="AK110" s="811">
        <v>423803</v>
      </c>
      <c r="AL110" s="809"/>
      <c r="AM110" s="809"/>
      <c r="AN110" s="809"/>
      <c r="AO110" s="810"/>
      <c r="AP110" s="812">
        <v>19.2</v>
      </c>
      <c r="AQ110" s="813"/>
      <c r="AR110" s="813"/>
      <c r="AS110" s="813"/>
      <c r="AT110" s="814"/>
      <c r="AU110" s="870" t="s">
        <v>119</v>
      </c>
      <c r="AV110" s="871"/>
      <c r="AW110" s="871"/>
      <c r="AX110" s="871"/>
      <c r="AY110" s="871"/>
      <c r="AZ110" s="815" t="s">
        <v>469</v>
      </c>
      <c r="BA110" s="806"/>
      <c r="BB110" s="806"/>
      <c r="BC110" s="806"/>
      <c r="BD110" s="806"/>
      <c r="BE110" s="806"/>
      <c r="BF110" s="806"/>
      <c r="BG110" s="806"/>
      <c r="BH110" s="806"/>
      <c r="BI110" s="806"/>
      <c r="BJ110" s="806"/>
      <c r="BK110" s="806"/>
      <c r="BL110" s="806"/>
      <c r="BM110" s="806"/>
      <c r="BN110" s="806"/>
      <c r="BO110" s="806"/>
      <c r="BP110" s="807"/>
      <c r="BQ110" s="816">
        <v>3434263</v>
      </c>
      <c r="BR110" s="817"/>
      <c r="BS110" s="817"/>
      <c r="BT110" s="817"/>
      <c r="BU110" s="817"/>
      <c r="BV110" s="817">
        <v>3418350</v>
      </c>
      <c r="BW110" s="817"/>
      <c r="BX110" s="817"/>
      <c r="BY110" s="817"/>
      <c r="BZ110" s="817"/>
      <c r="CA110" s="817">
        <v>3238032</v>
      </c>
      <c r="CB110" s="817"/>
      <c r="CC110" s="817"/>
      <c r="CD110" s="817"/>
      <c r="CE110" s="817"/>
      <c r="CF110" s="818">
        <v>146.9</v>
      </c>
      <c r="CG110" s="819"/>
      <c r="CH110" s="819"/>
      <c r="CI110" s="819"/>
      <c r="CJ110" s="819"/>
      <c r="CK110" s="876" t="s">
        <v>380</v>
      </c>
      <c r="CL110" s="877"/>
      <c r="CM110" s="815" t="s">
        <v>63</v>
      </c>
      <c r="CN110" s="806"/>
      <c r="CO110" s="806"/>
      <c r="CP110" s="806"/>
      <c r="CQ110" s="806"/>
      <c r="CR110" s="806"/>
      <c r="CS110" s="806"/>
      <c r="CT110" s="806"/>
      <c r="CU110" s="806"/>
      <c r="CV110" s="806"/>
      <c r="CW110" s="806"/>
      <c r="CX110" s="806"/>
      <c r="CY110" s="806"/>
      <c r="CZ110" s="806"/>
      <c r="DA110" s="806"/>
      <c r="DB110" s="806"/>
      <c r="DC110" s="806"/>
      <c r="DD110" s="806"/>
      <c r="DE110" s="806"/>
      <c r="DF110" s="807"/>
      <c r="DG110" s="816" t="s">
        <v>197</v>
      </c>
      <c r="DH110" s="817"/>
      <c r="DI110" s="817"/>
      <c r="DJ110" s="817"/>
      <c r="DK110" s="817"/>
      <c r="DL110" s="817" t="s">
        <v>197</v>
      </c>
      <c r="DM110" s="817"/>
      <c r="DN110" s="817"/>
      <c r="DO110" s="817"/>
      <c r="DP110" s="817"/>
      <c r="DQ110" s="817" t="s">
        <v>197</v>
      </c>
      <c r="DR110" s="817"/>
      <c r="DS110" s="817"/>
      <c r="DT110" s="817"/>
      <c r="DU110" s="817"/>
      <c r="DV110" s="820" t="s">
        <v>197</v>
      </c>
      <c r="DW110" s="820"/>
      <c r="DX110" s="820"/>
      <c r="DY110" s="820"/>
      <c r="DZ110" s="821"/>
    </row>
    <row r="111" spans="1:131" s="48" customFormat="1" ht="26.25" customHeight="1" x14ac:dyDescent="0.15">
      <c r="A111" s="822" t="s">
        <v>447</v>
      </c>
      <c r="B111" s="795"/>
      <c r="C111" s="795"/>
      <c r="D111" s="795"/>
      <c r="E111" s="795"/>
      <c r="F111" s="795"/>
      <c r="G111" s="795"/>
      <c r="H111" s="795"/>
      <c r="I111" s="795"/>
      <c r="J111" s="795"/>
      <c r="K111" s="795"/>
      <c r="L111" s="795"/>
      <c r="M111" s="795"/>
      <c r="N111" s="795"/>
      <c r="O111" s="795"/>
      <c r="P111" s="795"/>
      <c r="Q111" s="795"/>
      <c r="R111" s="795"/>
      <c r="S111" s="795"/>
      <c r="T111" s="795"/>
      <c r="U111" s="795"/>
      <c r="V111" s="795"/>
      <c r="W111" s="795"/>
      <c r="X111" s="795"/>
      <c r="Y111" s="795"/>
      <c r="Z111" s="823"/>
      <c r="AA111" s="824" t="s">
        <v>197</v>
      </c>
      <c r="AB111" s="825"/>
      <c r="AC111" s="825"/>
      <c r="AD111" s="825"/>
      <c r="AE111" s="826"/>
      <c r="AF111" s="827" t="s">
        <v>197</v>
      </c>
      <c r="AG111" s="825"/>
      <c r="AH111" s="825"/>
      <c r="AI111" s="825"/>
      <c r="AJ111" s="826"/>
      <c r="AK111" s="827" t="s">
        <v>197</v>
      </c>
      <c r="AL111" s="825"/>
      <c r="AM111" s="825"/>
      <c r="AN111" s="825"/>
      <c r="AO111" s="826"/>
      <c r="AP111" s="828" t="s">
        <v>197</v>
      </c>
      <c r="AQ111" s="829"/>
      <c r="AR111" s="829"/>
      <c r="AS111" s="829"/>
      <c r="AT111" s="830"/>
      <c r="AU111" s="872"/>
      <c r="AV111" s="873"/>
      <c r="AW111" s="873"/>
      <c r="AX111" s="873"/>
      <c r="AY111" s="873"/>
      <c r="AZ111" s="831" t="s">
        <v>470</v>
      </c>
      <c r="BA111" s="832"/>
      <c r="BB111" s="832"/>
      <c r="BC111" s="832"/>
      <c r="BD111" s="832"/>
      <c r="BE111" s="832"/>
      <c r="BF111" s="832"/>
      <c r="BG111" s="832"/>
      <c r="BH111" s="832"/>
      <c r="BI111" s="832"/>
      <c r="BJ111" s="832"/>
      <c r="BK111" s="832"/>
      <c r="BL111" s="832"/>
      <c r="BM111" s="832"/>
      <c r="BN111" s="832"/>
      <c r="BO111" s="832"/>
      <c r="BP111" s="833"/>
      <c r="BQ111" s="834" t="s">
        <v>197</v>
      </c>
      <c r="BR111" s="835"/>
      <c r="BS111" s="835"/>
      <c r="BT111" s="835"/>
      <c r="BU111" s="835"/>
      <c r="BV111" s="835" t="s">
        <v>197</v>
      </c>
      <c r="BW111" s="835"/>
      <c r="BX111" s="835"/>
      <c r="BY111" s="835"/>
      <c r="BZ111" s="835"/>
      <c r="CA111" s="835" t="s">
        <v>197</v>
      </c>
      <c r="CB111" s="835"/>
      <c r="CC111" s="835"/>
      <c r="CD111" s="835"/>
      <c r="CE111" s="835"/>
      <c r="CF111" s="836" t="s">
        <v>197</v>
      </c>
      <c r="CG111" s="837"/>
      <c r="CH111" s="837"/>
      <c r="CI111" s="837"/>
      <c r="CJ111" s="837"/>
      <c r="CK111" s="878"/>
      <c r="CL111" s="879"/>
      <c r="CM111" s="831" t="s">
        <v>136</v>
      </c>
      <c r="CN111" s="832"/>
      <c r="CO111" s="832"/>
      <c r="CP111" s="832"/>
      <c r="CQ111" s="832"/>
      <c r="CR111" s="832"/>
      <c r="CS111" s="832"/>
      <c r="CT111" s="832"/>
      <c r="CU111" s="832"/>
      <c r="CV111" s="832"/>
      <c r="CW111" s="832"/>
      <c r="CX111" s="832"/>
      <c r="CY111" s="832"/>
      <c r="CZ111" s="832"/>
      <c r="DA111" s="832"/>
      <c r="DB111" s="832"/>
      <c r="DC111" s="832"/>
      <c r="DD111" s="832"/>
      <c r="DE111" s="832"/>
      <c r="DF111" s="833"/>
      <c r="DG111" s="834" t="s">
        <v>197</v>
      </c>
      <c r="DH111" s="835"/>
      <c r="DI111" s="835"/>
      <c r="DJ111" s="835"/>
      <c r="DK111" s="835"/>
      <c r="DL111" s="835" t="s">
        <v>197</v>
      </c>
      <c r="DM111" s="835"/>
      <c r="DN111" s="835"/>
      <c r="DO111" s="835"/>
      <c r="DP111" s="835"/>
      <c r="DQ111" s="835" t="s">
        <v>197</v>
      </c>
      <c r="DR111" s="835"/>
      <c r="DS111" s="835"/>
      <c r="DT111" s="835"/>
      <c r="DU111" s="835"/>
      <c r="DV111" s="838" t="s">
        <v>197</v>
      </c>
      <c r="DW111" s="838"/>
      <c r="DX111" s="838"/>
      <c r="DY111" s="838"/>
      <c r="DZ111" s="839"/>
    </row>
    <row r="112" spans="1:131" s="48" customFormat="1" ht="26.25" customHeight="1" x14ac:dyDescent="0.15">
      <c r="A112" s="988" t="s">
        <v>149</v>
      </c>
      <c r="B112" s="989"/>
      <c r="C112" s="832" t="s">
        <v>472</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24" t="s">
        <v>197</v>
      </c>
      <c r="AB112" s="825"/>
      <c r="AC112" s="825"/>
      <c r="AD112" s="825"/>
      <c r="AE112" s="826"/>
      <c r="AF112" s="827" t="s">
        <v>197</v>
      </c>
      <c r="AG112" s="825"/>
      <c r="AH112" s="825"/>
      <c r="AI112" s="825"/>
      <c r="AJ112" s="826"/>
      <c r="AK112" s="827" t="s">
        <v>197</v>
      </c>
      <c r="AL112" s="825"/>
      <c r="AM112" s="825"/>
      <c r="AN112" s="825"/>
      <c r="AO112" s="826"/>
      <c r="AP112" s="828" t="s">
        <v>197</v>
      </c>
      <c r="AQ112" s="829"/>
      <c r="AR112" s="829"/>
      <c r="AS112" s="829"/>
      <c r="AT112" s="830"/>
      <c r="AU112" s="872"/>
      <c r="AV112" s="873"/>
      <c r="AW112" s="873"/>
      <c r="AX112" s="873"/>
      <c r="AY112" s="873"/>
      <c r="AZ112" s="831" t="s">
        <v>264</v>
      </c>
      <c r="BA112" s="832"/>
      <c r="BB112" s="832"/>
      <c r="BC112" s="832"/>
      <c r="BD112" s="832"/>
      <c r="BE112" s="832"/>
      <c r="BF112" s="832"/>
      <c r="BG112" s="832"/>
      <c r="BH112" s="832"/>
      <c r="BI112" s="832"/>
      <c r="BJ112" s="832"/>
      <c r="BK112" s="832"/>
      <c r="BL112" s="832"/>
      <c r="BM112" s="832"/>
      <c r="BN112" s="832"/>
      <c r="BO112" s="832"/>
      <c r="BP112" s="833"/>
      <c r="BQ112" s="834">
        <v>619624</v>
      </c>
      <c r="BR112" s="835"/>
      <c r="BS112" s="835"/>
      <c r="BT112" s="835"/>
      <c r="BU112" s="835"/>
      <c r="BV112" s="835">
        <v>1658201</v>
      </c>
      <c r="BW112" s="835"/>
      <c r="BX112" s="835"/>
      <c r="BY112" s="835"/>
      <c r="BZ112" s="835"/>
      <c r="CA112" s="835">
        <v>1681869</v>
      </c>
      <c r="CB112" s="835"/>
      <c r="CC112" s="835"/>
      <c r="CD112" s="835"/>
      <c r="CE112" s="835"/>
      <c r="CF112" s="836">
        <v>76.3</v>
      </c>
      <c r="CG112" s="837"/>
      <c r="CH112" s="837"/>
      <c r="CI112" s="837"/>
      <c r="CJ112" s="837"/>
      <c r="CK112" s="878"/>
      <c r="CL112" s="879"/>
      <c r="CM112" s="831" t="s">
        <v>389</v>
      </c>
      <c r="CN112" s="832"/>
      <c r="CO112" s="832"/>
      <c r="CP112" s="832"/>
      <c r="CQ112" s="832"/>
      <c r="CR112" s="832"/>
      <c r="CS112" s="832"/>
      <c r="CT112" s="832"/>
      <c r="CU112" s="832"/>
      <c r="CV112" s="832"/>
      <c r="CW112" s="832"/>
      <c r="CX112" s="832"/>
      <c r="CY112" s="832"/>
      <c r="CZ112" s="832"/>
      <c r="DA112" s="832"/>
      <c r="DB112" s="832"/>
      <c r="DC112" s="832"/>
      <c r="DD112" s="832"/>
      <c r="DE112" s="832"/>
      <c r="DF112" s="833"/>
      <c r="DG112" s="834" t="s">
        <v>197</v>
      </c>
      <c r="DH112" s="835"/>
      <c r="DI112" s="835"/>
      <c r="DJ112" s="835"/>
      <c r="DK112" s="835"/>
      <c r="DL112" s="835" t="s">
        <v>197</v>
      </c>
      <c r="DM112" s="835"/>
      <c r="DN112" s="835"/>
      <c r="DO112" s="835"/>
      <c r="DP112" s="835"/>
      <c r="DQ112" s="835" t="s">
        <v>197</v>
      </c>
      <c r="DR112" s="835"/>
      <c r="DS112" s="835"/>
      <c r="DT112" s="835"/>
      <c r="DU112" s="835"/>
      <c r="DV112" s="838" t="s">
        <v>197</v>
      </c>
      <c r="DW112" s="838"/>
      <c r="DX112" s="838"/>
      <c r="DY112" s="838"/>
      <c r="DZ112" s="839"/>
    </row>
    <row r="113" spans="1:130" s="48" customFormat="1" ht="26.25" customHeight="1" x14ac:dyDescent="0.15">
      <c r="A113" s="990"/>
      <c r="B113" s="991"/>
      <c r="C113" s="832" t="s">
        <v>473</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824">
        <v>43473</v>
      </c>
      <c r="AB113" s="825"/>
      <c r="AC113" s="825"/>
      <c r="AD113" s="825"/>
      <c r="AE113" s="826"/>
      <c r="AF113" s="827">
        <v>41525</v>
      </c>
      <c r="AG113" s="825"/>
      <c r="AH113" s="825"/>
      <c r="AI113" s="825"/>
      <c r="AJ113" s="826"/>
      <c r="AK113" s="827">
        <v>41535</v>
      </c>
      <c r="AL113" s="825"/>
      <c r="AM113" s="825"/>
      <c r="AN113" s="825"/>
      <c r="AO113" s="826"/>
      <c r="AP113" s="828">
        <v>1.9</v>
      </c>
      <c r="AQ113" s="829"/>
      <c r="AR113" s="829"/>
      <c r="AS113" s="829"/>
      <c r="AT113" s="830"/>
      <c r="AU113" s="872"/>
      <c r="AV113" s="873"/>
      <c r="AW113" s="873"/>
      <c r="AX113" s="873"/>
      <c r="AY113" s="873"/>
      <c r="AZ113" s="831" t="s">
        <v>201</v>
      </c>
      <c r="BA113" s="832"/>
      <c r="BB113" s="832"/>
      <c r="BC113" s="832"/>
      <c r="BD113" s="832"/>
      <c r="BE113" s="832"/>
      <c r="BF113" s="832"/>
      <c r="BG113" s="832"/>
      <c r="BH113" s="832"/>
      <c r="BI113" s="832"/>
      <c r="BJ113" s="832"/>
      <c r="BK113" s="832"/>
      <c r="BL113" s="832"/>
      <c r="BM113" s="832"/>
      <c r="BN113" s="832"/>
      <c r="BO113" s="832"/>
      <c r="BP113" s="833"/>
      <c r="BQ113" s="834">
        <v>3592</v>
      </c>
      <c r="BR113" s="835"/>
      <c r="BS113" s="835"/>
      <c r="BT113" s="835"/>
      <c r="BU113" s="835"/>
      <c r="BV113" s="835">
        <v>1796</v>
      </c>
      <c r="BW113" s="835"/>
      <c r="BX113" s="835"/>
      <c r="BY113" s="835"/>
      <c r="BZ113" s="835"/>
      <c r="CA113" s="835" t="s">
        <v>197</v>
      </c>
      <c r="CB113" s="835"/>
      <c r="CC113" s="835"/>
      <c r="CD113" s="835"/>
      <c r="CE113" s="835"/>
      <c r="CF113" s="836" t="s">
        <v>197</v>
      </c>
      <c r="CG113" s="837"/>
      <c r="CH113" s="837"/>
      <c r="CI113" s="837"/>
      <c r="CJ113" s="837"/>
      <c r="CK113" s="878"/>
      <c r="CL113" s="879"/>
      <c r="CM113" s="831" t="s">
        <v>399</v>
      </c>
      <c r="CN113" s="832"/>
      <c r="CO113" s="832"/>
      <c r="CP113" s="832"/>
      <c r="CQ113" s="832"/>
      <c r="CR113" s="832"/>
      <c r="CS113" s="832"/>
      <c r="CT113" s="832"/>
      <c r="CU113" s="832"/>
      <c r="CV113" s="832"/>
      <c r="CW113" s="832"/>
      <c r="CX113" s="832"/>
      <c r="CY113" s="832"/>
      <c r="CZ113" s="832"/>
      <c r="DA113" s="832"/>
      <c r="DB113" s="832"/>
      <c r="DC113" s="832"/>
      <c r="DD113" s="832"/>
      <c r="DE113" s="832"/>
      <c r="DF113" s="833"/>
      <c r="DG113" s="824" t="s">
        <v>197</v>
      </c>
      <c r="DH113" s="825"/>
      <c r="DI113" s="825"/>
      <c r="DJ113" s="825"/>
      <c r="DK113" s="826"/>
      <c r="DL113" s="827" t="s">
        <v>197</v>
      </c>
      <c r="DM113" s="825"/>
      <c r="DN113" s="825"/>
      <c r="DO113" s="825"/>
      <c r="DP113" s="826"/>
      <c r="DQ113" s="827" t="s">
        <v>197</v>
      </c>
      <c r="DR113" s="825"/>
      <c r="DS113" s="825"/>
      <c r="DT113" s="825"/>
      <c r="DU113" s="826"/>
      <c r="DV113" s="828" t="s">
        <v>197</v>
      </c>
      <c r="DW113" s="829"/>
      <c r="DX113" s="829"/>
      <c r="DY113" s="829"/>
      <c r="DZ113" s="830"/>
    </row>
    <row r="114" spans="1:130" s="48" customFormat="1" ht="26.25" customHeight="1" x14ac:dyDescent="0.15">
      <c r="A114" s="990"/>
      <c r="B114" s="991"/>
      <c r="C114" s="832" t="s">
        <v>475</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24">
        <v>1811</v>
      </c>
      <c r="AB114" s="825"/>
      <c r="AC114" s="825"/>
      <c r="AD114" s="825"/>
      <c r="AE114" s="826"/>
      <c r="AF114" s="827">
        <v>1805</v>
      </c>
      <c r="AG114" s="825"/>
      <c r="AH114" s="825"/>
      <c r="AI114" s="825"/>
      <c r="AJ114" s="826"/>
      <c r="AK114" s="827">
        <v>1800</v>
      </c>
      <c r="AL114" s="825"/>
      <c r="AM114" s="825"/>
      <c r="AN114" s="825"/>
      <c r="AO114" s="826"/>
      <c r="AP114" s="828">
        <v>0.1</v>
      </c>
      <c r="AQ114" s="829"/>
      <c r="AR114" s="829"/>
      <c r="AS114" s="829"/>
      <c r="AT114" s="830"/>
      <c r="AU114" s="872"/>
      <c r="AV114" s="873"/>
      <c r="AW114" s="873"/>
      <c r="AX114" s="873"/>
      <c r="AY114" s="873"/>
      <c r="AZ114" s="831" t="s">
        <v>476</v>
      </c>
      <c r="BA114" s="832"/>
      <c r="BB114" s="832"/>
      <c r="BC114" s="832"/>
      <c r="BD114" s="832"/>
      <c r="BE114" s="832"/>
      <c r="BF114" s="832"/>
      <c r="BG114" s="832"/>
      <c r="BH114" s="832"/>
      <c r="BI114" s="832"/>
      <c r="BJ114" s="832"/>
      <c r="BK114" s="832"/>
      <c r="BL114" s="832"/>
      <c r="BM114" s="832"/>
      <c r="BN114" s="832"/>
      <c r="BO114" s="832"/>
      <c r="BP114" s="833"/>
      <c r="BQ114" s="834">
        <v>499089</v>
      </c>
      <c r="BR114" s="835"/>
      <c r="BS114" s="835"/>
      <c r="BT114" s="835"/>
      <c r="BU114" s="835"/>
      <c r="BV114" s="835">
        <v>468375</v>
      </c>
      <c r="BW114" s="835"/>
      <c r="BX114" s="835"/>
      <c r="BY114" s="835"/>
      <c r="BZ114" s="835"/>
      <c r="CA114" s="835">
        <v>488860</v>
      </c>
      <c r="CB114" s="835"/>
      <c r="CC114" s="835"/>
      <c r="CD114" s="835"/>
      <c r="CE114" s="835"/>
      <c r="CF114" s="836">
        <v>22.2</v>
      </c>
      <c r="CG114" s="837"/>
      <c r="CH114" s="837"/>
      <c r="CI114" s="837"/>
      <c r="CJ114" s="837"/>
      <c r="CK114" s="878"/>
      <c r="CL114" s="879"/>
      <c r="CM114" s="831" t="s">
        <v>477</v>
      </c>
      <c r="CN114" s="832"/>
      <c r="CO114" s="832"/>
      <c r="CP114" s="832"/>
      <c r="CQ114" s="832"/>
      <c r="CR114" s="832"/>
      <c r="CS114" s="832"/>
      <c r="CT114" s="832"/>
      <c r="CU114" s="832"/>
      <c r="CV114" s="832"/>
      <c r="CW114" s="832"/>
      <c r="CX114" s="832"/>
      <c r="CY114" s="832"/>
      <c r="CZ114" s="832"/>
      <c r="DA114" s="832"/>
      <c r="DB114" s="832"/>
      <c r="DC114" s="832"/>
      <c r="DD114" s="832"/>
      <c r="DE114" s="832"/>
      <c r="DF114" s="833"/>
      <c r="DG114" s="824" t="s">
        <v>197</v>
      </c>
      <c r="DH114" s="825"/>
      <c r="DI114" s="825"/>
      <c r="DJ114" s="825"/>
      <c r="DK114" s="826"/>
      <c r="DL114" s="827" t="s">
        <v>197</v>
      </c>
      <c r="DM114" s="825"/>
      <c r="DN114" s="825"/>
      <c r="DO114" s="825"/>
      <c r="DP114" s="826"/>
      <c r="DQ114" s="827" t="s">
        <v>197</v>
      </c>
      <c r="DR114" s="825"/>
      <c r="DS114" s="825"/>
      <c r="DT114" s="825"/>
      <c r="DU114" s="826"/>
      <c r="DV114" s="828" t="s">
        <v>197</v>
      </c>
      <c r="DW114" s="829"/>
      <c r="DX114" s="829"/>
      <c r="DY114" s="829"/>
      <c r="DZ114" s="830"/>
    </row>
    <row r="115" spans="1:130" s="48" customFormat="1" ht="26.25" customHeight="1" x14ac:dyDescent="0.15">
      <c r="A115" s="990"/>
      <c r="B115" s="991"/>
      <c r="C115" s="832" t="s">
        <v>368</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824" t="s">
        <v>197</v>
      </c>
      <c r="AB115" s="825"/>
      <c r="AC115" s="825"/>
      <c r="AD115" s="825"/>
      <c r="AE115" s="826"/>
      <c r="AF115" s="827" t="s">
        <v>197</v>
      </c>
      <c r="AG115" s="825"/>
      <c r="AH115" s="825"/>
      <c r="AI115" s="825"/>
      <c r="AJ115" s="826"/>
      <c r="AK115" s="827" t="s">
        <v>197</v>
      </c>
      <c r="AL115" s="825"/>
      <c r="AM115" s="825"/>
      <c r="AN115" s="825"/>
      <c r="AO115" s="826"/>
      <c r="AP115" s="828" t="s">
        <v>197</v>
      </c>
      <c r="AQ115" s="829"/>
      <c r="AR115" s="829"/>
      <c r="AS115" s="829"/>
      <c r="AT115" s="830"/>
      <c r="AU115" s="872"/>
      <c r="AV115" s="873"/>
      <c r="AW115" s="873"/>
      <c r="AX115" s="873"/>
      <c r="AY115" s="873"/>
      <c r="AZ115" s="831" t="s">
        <v>342</v>
      </c>
      <c r="BA115" s="832"/>
      <c r="BB115" s="832"/>
      <c r="BC115" s="832"/>
      <c r="BD115" s="832"/>
      <c r="BE115" s="832"/>
      <c r="BF115" s="832"/>
      <c r="BG115" s="832"/>
      <c r="BH115" s="832"/>
      <c r="BI115" s="832"/>
      <c r="BJ115" s="832"/>
      <c r="BK115" s="832"/>
      <c r="BL115" s="832"/>
      <c r="BM115" s="832"/>
      <c r="BN115" s="832"/>
      <c r="BO115" s="832"/>
      <c r="BP115" s="833"/>
      <c r="BQ115" s="834" t="s">
        <v>197</v>
      </c>
      <c r="BR115" s="835"/>
      <c r="BS115" s="835"/>
      <c r="BT115" s="835"/>
      <c r="BU115" s="835"/>
      <c r="BV115" s="835" t="s">
        <v>197</v>
      </c>
      <c r="BW115" s="835"/>
      <c r="BX115" s="835"/>
      <c r="BY115" s="835"/>
      <c r="BZ115" s="835"/>
      <c r="CA115" s="835" t="s">
        <v>197</v>
      </c>
      <c r="CB115" s="835"/>
      <c r="CC115" s="835"/>
      <c r="CD115" s="835"/>
      <c r="CE115" s="835"/>
      <c r="CF115" s="836" t="s">
        <v>197</v>
      </c>
      <c r="CG115" s="837"/>
      <c r="CH115" s="837"/>
      <c r="CI115" s="837"/>
      <c r="CJ115" s="837"/>
      <c r="CK115" s="878"/>
      <c r="CL115" s="879"/>
      <c r="CM115" s="831" t="s">
        <v>31</v>
      </c>
      <c r="CN115" s="832"/>
      <c r="CO115" s="832"/>
      <c r="CP115" s="832"/>
      <c r="CQ115" s="832"/>
      <c r="CR115" s="832"/>
      <c r="CS115" s="832"/>
      <c r="CT115" s="832"/>
      <c r="CU115" s="832"/>
      <c r="CV115" s="832"/>
      <c r="CW115" s="832"/>
      <c r="CX115" s="832"/>
      <c r="CY115" s="832"/>
      <c r="CZ115" s="832"/>
      <c r="DA115" s="832"/>
      <c r="DB115" s="832"/>
      <c r="DC115" s="832"/>
      <c r="DD115" s="832"/>
      <c r="DE115" s="832"/>
      <c r="DF115" s="833"/>
      <c r="DG115" s="824" t="s">
        <v>197</v>
      </c>
      <c r="DH115" s="825"/>
      <c r="DI115" s="825"/>
      <c r="DJ115" s="825"/>
      <c r="DK115" s="826"/>
      <c r="DL115" s="827" t="s">
        <v>197</v>
      </c>
      <c r="DM115" s="825"/>
      <c r="DN115" s="825"/>
      <c r="DO115" s="825"/>
      <c r="DP115" s="826"/>
      <c r="DQ115" s="827" t="s">
        <v>197</v>
      </c>
      <c r="DR115" s="825"/>
      <c r="DS115" s="825"/>
      <c r="DT115" s="825"/>
      <c r="DU115" s="826"/>
      <c r="DV115" s="828" t="s">
        <v>197</v>
      </c>
      <c r="DW115" s="829"/>
      <c r="DX115" s="829"/>
      <c r="DY115" s="829"/>
      <c r="DZ115" s="830"/>
    </row>
    <row r="116" spans="1:130" s="48" customFormat="1" ht="26.25" customHeight="1" x14ac:dyDescent="0.15">
      <c r="A116" s="992"/>
      <c r="B116" s="993"/>
      <c r="C116" s="855" t="s">
        <v>1</v>
      </c>
      <c r="D116" s="855"/>
      <c r="E116" s="855"/>
      <c r="F116" s="855"/>
      <c r="G116" s="855"/>
      <c r="H116" s="855"/>
      <c r="I116" s="855"/>
      <c r="J116" s="855"/>
      <c r="K116" s="855"/>
      <c r="L116" s="855"/>
      <c r="M116" s="855"/>
      <c r="N116" s="855"/>
      <c r="O116" s="855"/>
      <c r="P116" s="855"/>
      <c r="Q116" s="855"/>
      <c r="R116" s="855"/>
      <c r="S116" s="855"/>
      <c r="T116" s="855"/>
      <c r="U116" s="855"/>
      <c r="V116" s="855"/>
      <c r="W116" s="855"/>
      <c r="X116" s="855"/>
      <c r="Y116" s="855"/>
      <c r="Z116" s="856"/>
      <c r="AA116" s="824" t="s">
        <v>197</v>
      </c>
      <c r="AB116" s="825"/>
      <c r="AC116" s="825"/>
      <c r="AD116" s="825"/>
      <c r="AE116" s="826"/>
      <c r="AF116" s="827" t="s">
        <v>197</v>
      </c>
      <c r="AG116" s="825"/>
      <c r="AH116" s="825"/>
      <c r="AI116" s="825"/>
      <c r="AJ116" s="826"/>
      <c r="AK116" s="827" t="s">
        <v>197</v>
      </c>
      <c r="AL116" s="825"/>
      <c r="AM116" s="825"/>
      <c r="AN116" s="825"/>
      <c r="AO116" s="826"/>
      <c r="AP116" s="828" t="s">
        <v>197</v>
      </c>
      <c r="AQ116" s="829"/>
      <c r="AR116" s="829"/>
      <c r="AS116" s="829"/>
      <c r="AT116" s="830"/>
      <c r="AU116" s="872"/>
      <c r="AV116" s="873"/>
      <c r="AW116" s="873"/>
      <c r="AX116" s="873"/>
      <c r="AY116" s="873"/>
      <c r="AZ116" s="840" t="s">
        <v>219</v>
      </c>
      <c r="BA116" s="841"/>
      <c r="BB116" s="841"/>
      <c r="BC116" s="841"/>
      <c r="BD116" s="841"/>
      <c r="BE116" s="841"/>
      <c r="BF116" s="841"/>
      <c r="BG116" s="841"/>
      <c r="BH116" s="841"/>
      <c r="BI116" s="841"/>
      <c r="BJ116" s="841"/>
      <c r="BK116" s="841"/>
      <c r="BL116" s="841"/>
      <c r="BM116" s="841"/>
      <c r="BN116" s="841"/>
      <c r="BO116" s="841"/>
      <c r="BP116" s="842"/>
      <c r="BQ116" s="834" t="s">
        <v>197</v>
      </c>
      <c r="BR116" s="835"/>
      <c r="BS116" s="835"/>
      <c r="BT116" s="835"/>
      <c r="BU116" s="835"/>
      <c r="BV116" s="835" t="s">
        <v>197</v>
      </c>
      <c r="BW116" s="835"/>
      <c r="BX116" s="835"/>
      <c r="BY116" s="835"/>
      <c r="BZ116" s="835"/>
      <c r="CA116" s="835" t="s">
        <v>197</v>
      </c>
      <c r="CB116" s="835"/>
      <c r="CC116" s="835"/>
      <c r="CD116" s="835"/>
      <c r="CE116" s="835"/>
      <c r="CF116" s="836" t="s">
        <v>197</v>
      </c>
      <c r="CG116" s="837"/>
      <c r="CH116" s="837"/>
      <c r="CI116" s="837"/>
      <c r="CJ116" s="837"/>
      <c r="CK116" s="878"/>
      <c r="CL116" s="879"/>
      <c r="CM116" s="831" t="s">
        <v>11</v>
      </c>
      <c r="CN116" s="832"/>
      <c r="CO116" s="832"/>
      <c r="CP116" s="832"/>
      <c r="CQ116" s="832"/>
      <c r="CR116" s="832"/>
      <c r="CS116" s="832"/>
      <c r="CT116" s="832"/>
      <c r="CU116" s="832"/>
      <c r="CV116" s="832"/>
      <c r="CW116" s="832"/>
      <c r="CX116" s="832"/>
      <c r="CY116" s="832"/>
      <c r="CZ116" s="832"/>
      <c r="DA116" s="832"/>
      <c r="DB116" s="832"/>
      <c r="DC116" s="832"/>
      <c r="DD116" s="832"/>
      <c r="DE116" s="832"/>
      <c r="DF116" s="833"/>
      <c r="DG116" s="824" t="s">
        <v>197</v>
      </c>
      <c r="DH116" s="825"/>
      <c r="DI116" s="825"/>
      <c r="DJ116" s="825"/>
      <c r="DK116" s="826"/>
      <c r="DL116" s="827" t="s">
        <v>197</v>
      </c>
      <c r="DM116" s="825"/>
      <c r="DN116" s="825"/>
      <c r="DO116" s="825"/>
      <c r="DP116" s="826"/>
      <c r="DQ116" s="827" t="s">
        <v>197</v>
      </c>
      <c r="DR116" s="825"/>
      <c r="DS116" s="825"/>
      <c r="DT116" s="825"/>
      <c r="DU116" s="826"/>
      <c r="DV116" s="828" t="s">
        <v>197</v>
      </c>
      <c r="DW116" s="829"/>
      <c r="DX116" s="829"/>
      <c r="DY116" s="829"/>
      <c r="DZ116" s="830"/>
    </row>
    <row r="117" spans="1:130" s="48" customFormat="1" ht="26.25" customHeight="1" x14ac:dyDescent="0.15">
      <c r="A117" s="799" t="s">
        <v>269</v>
      </c>
      <c r="B117" s="800"/>
      <c r="C117" s="800"/>
      <c r="D117" s="800"/>
      <c r="E117" s="800"/>
      <c r="F117" s="800"/>
      <c r="G117" s="800"/>
      <c r="H117" s="800"/>
      <c r="I117" s="800"/>
      <c r="J117" s="800"/>
      <c r="K117" s="800"/>
      <c r="L117" s="800"/>
      <c r="M117" s="800"/>
      <c r="N117" s="800"/>
      <c r="O117" s="800"/>
      <c r="P117" s="800"/>
      <c r="Q117" s="800"/>
      <c r="R117" s="800"/>
      <c r="S117" s="800"/>
      <c r="T117" s="800"/>
      <c r="U117" s="800"/>
      <c r="V117" s="800"/>
      <c r="W117" s="800"/>
      <c r="X117" s="800"/>
      <c r="Y117" s="843" t="s">
        <v>320</v>
      </c>
      <c r="Z117" s="801"/>
      <c r="AA117" s="844">
        <v>435857</v>
      </c>
      <c r="AB117" s="845"/>
      <c r="AC117" s="845"/>
      <c r="AD117" s="845"/>
      <c r="AE117" s="846"/>
      <c r="AF117" s="847">
        <v>458695</v>
      </c>
      <c r="AG117" s="845"/>
      <c r="AH117" s="845"/>
      <c r="AI117" s="845"/>
      <c r="AJ117" s="846"/>
      <c r="AK117" s="847">
        <v>467138</v>
      </c>
      <c r="AL117" s="845"/>
      <c r="AM117" s="845"/>
      <c r="AN117" s="845"/>
      <c r="AO117" s="846"/>
      <c r="AP117" s="848"/>
      <c r="AQ117" s="849"/>
      <c r="AR117" s="849"/>
      <c r="AS117" s="849"/>
      <c r="AT117" s="850"/>
      <c r="AU117" s="872"/>
      <c r="AV117" s="873"/>
      <c r="AW117" s="873"/>
      <c r="AX117" s="873"/>
      <c r="AY117" s="873"/>
      <c r="AZ117" s="851" t="s">
        <v>478</v>
      </c>
      <c r="BA117" s="852"/>
      <c r="BB117" s="852"/>
      <c r="BC117" s="852"/>
      <c r="BD117" s="852"/>
      <c r="BE117" s="852"/>
      <c r="BF117" s="852"/>
      <c r="BG117" s="852"/>
      <c r="BH117" s="852"/>
      <c r="BI117" s="852"/>
      <c r="BJ117" s="852"/>
      <c r="BK117" s="852"/>
      <c r="BL117" s="852"/>
      <c r="BM117" s="852"/>
      <c r="BN117" s="852"/>
      <c r="BO117" s="852"/>
      <c r="BP117" s="853"/>
      <c r="BQ117" s="834" t="s">
        <v>197</v>
      </c>
      <c r="BR117" s="835"/>
      <c r="BS117" s="835"/>
      <c r="BT117" s="835"/>
      <c r="BU117" s="835"/>
      <c r="BV117" s="835" t="s">
        <v>197</v>
      </c>
      <c r="BW117" s="835"/>
      <c r="BX117" s="835"/>
      <c r="BY117" s="835"/>
      <c r="BZ117" s="835"/>
      <c r="CA117" s="835" t="s">
        <v>197</v>
      </c>
      <c r="CB117" s="835"/>
      <c r="CC117" s="835"/>
      <c r="CD117" s="835"/>
      <c r="CE117" s="835"/>
      <c r="CF117" s="836" t="s">
        <v>197</v>
      </c>
      <c r="CG117" s="837"/>
      <c r="CH117" s="837"/>
      <c r="CI117" s="837"/>
      <c r="CJ117" s="837"/>
      <c r="CK117" s="878"/>
      <c r="CL117" s="879"/>
      <c r="CM117" s="831" t="s">
        <v>335</v>
      </c>
      <c r="CN117" s="832"/>
      <c r="CO117" s="832"/>
      <c r="CP117" s="832"/>
      <c r="CQ117" s="832"/>
      <c r="CR117" s="832"/>
      <c r="CS117" s="832"/>
      <c r="CT117" s="832"/>
      <c r="CU117" s="832"/>
      <c r="CV117" s="832"/>
      <c r="CW117" s="832"/>
      <c r="CX117" s="832"/>
      <c r="CY117" s="832"/>
      <c r="CZ117" s="832"/>
      <c r="DA117" s="832"/>
      <c r="DB117" s="832"/>
      <c r="DC117" s="832"/>
      <c r="DD117" s="832"/>
      <c r="DE117" s="832"/>
      <c r="DF117" s="833"/>
      <c r="DG117" s="824" t="s">
        <v>197</v>
      </c>
      <c r="DH117" s="825"/>
      <c r="DI117" s="825"/>
      <c r="DJ117" s="825"/>
      <c r="DK117" s="826"/>
      <c r="DL117" s="827" t="s">
        <v>197</v>
      </c>
      <c r="DM117" s="825"/>
      <c r="DN117" s="825"/>
      <c r="DO117" s="825"/>
      <c r="DP117" s="826"/>
      <c r="DQ117" s="827" t="s">
        <v>197</v>
      </c>
      <c r="DR117" s="825"/>
      <c r="DS117" s="825"/>
      <c r="DT117" s="825"/>
      <c r="DU117" s="826"/>
      <c r="DV117" s="828" t="s">
        <v>197</v>
      </c>
      <c r="DW117" s="829"/>
      <c r="DX117" s="829"/>
      <c r="DY117" s="829"/>
      <c r="DZ117" s="830"/>
    </row>
    <row r="118" spans="1:130" s="48" customFormat="1" ht="26.25" customHeight="1" x14ac:dyDescent="0.15">
      <c r="A118" s="799" t="s">
        <v>91</v>
      </c>
      <c r="B118" s="800"/>
      <c r="C118" s="800"/>
      <c r="D118" s="800"/>
      <c r="E118" s="800"/>
      <c r="F118" s="800"/>
      <c r="G118" s="800"/>
      <c r="H118" s="800"/>
      <c r="I118" s="800"/>
      <c r="J118" s="800"/>
      <c r="K118" s="800"/>
      <c r="L118" s="800"/>
      <c r="M118" s="800"/>
      <c r="N118" s="800"/>
      <c r="O118" s="800"/>
      <c r="P118" s="800"/>
      <c r="Q118" s="800"/>
      <c r="R118" s="800"/>
      <c r="S118" s="800"/>
      <c r="T118" s="800"/>
      <c r="U118" s="800"/>
      <c r="V118" s="800"/>
      <c r="W118" s="800"/>
      <c r="X118" s="800"/>
      <c r="Y118" s="800"/>
      <c r="Z118" s="801"/>
      <c r="AA118" s="802" t="s">
        <v>427</v>
      </c>
      <c r="AB118" s="800"/>
      <c r="AC118" s="800"/>
      <c r="AD118" s="800"/>
      <c r="AE118" s="801"/>
      <c r="AF118" s="802" t="s">
        <v>467</v>
      </c>
      <c r="AG118" s="800"/>
      <c r="AH118" s="800"/>
      <c r="AI118" s="800"/>
      <c r="AJ118" s="801"/>
      <c r="AK118" s="802" t="s">
        <v>384</v>
      </c>
      <c r="AL118" s="800"/>
      <c r="AM118" s="800"/>
      <c r="AN118" s="800"/>
      <c r="AO118" s="801"/>
      <c r="AP118" s="802" t="s">
        <v>468</v>
      </c>
      <c r="AQ118" s="800"/>
      <c r="AR118" s="800"/>
      <c r="AS118" s="800"/>
      <c r="AT118" s="803"/>
      <c r="AU118" s="872"/>
      <c r="AV118" s="873"/>
      <c r="AW118" s="873"/>
      <c r="AX118" s="873"/>
      <c r="AY118" s="873"/>
      <c r="AZ118" s="854" t="s">
        <v>479</v>
      </c>
      <c r="BA118" s="855"/>
      <c r="BB118" s="855"/>
      <c r="BC118" s="855"/>
      <c r="BD118" s="855"/>
      <c r="BE118" s="855"/>
      <c r="BF118" s="855"/>
      <c r="BG118" s="855"/>
      <c r="BH118" s="855"/>
      <c r="BI118" s="855"/>
      <c r="BJ118" s="855"/>
      <c r="BK118" s="855"/>
      <c r="BL118" s="855"/>
      <c r="BM118" s="855"/>
      <c r="BN118" s="855"/>
      <c r="BO118" s="855"/>
      <c r="BP118" s="856"/>
      <c r="BQ118" s="857" t="s">
        <v>197</v>
      </c>
      <c r="BR118" s="858"/>
      <c r="BS118" s="858"/>
      <c r="BT118" s="858"/>
      <c r="BU118" s="858"/>
      <c r="BV118" s="858" t="s">
        <v>197</v>
      </c>
      <c r="BW118" s="858"/>
      <c r="BX118" s="858"/>
      <c r="BY118" s="858"/>
      <c r="BZ118" s="858"/>
      <c r="CA118" s="858" t="s">
        <v>197</v>
      </c>
      <c r="CB118" s="858"/>
      <c r="CC118" s="858"/>
      <c r="CD118" s="858"/>
      <c r="CE118" s="858"/>
      <c r="CF118" s="836" t="s">
        <v>197</v>
      </c>
      <c r="CG118" s="837"/>
      <c r="CH118" s="837"/>
      <c r="CI118" s="837"/>
      <c r="CJ118" s="837"/>
      <c r="CK118" s="878"/>
      <c r="CL118" s="879"/>
      <c r="CM118" s="831" t="s">
        <v>480</v>
      </c>
      <c r="CN118" s="832"/>
      <c r="CO118" s="832"/>
      <c r="CP118" s="832"/>
      <c r="CQ118" s="832"/>
      <c r="CR118" s="832"/>
      <c r="CS118" s="832"/>
      <c r="CT118" s="832"/>
      <c r="CU118" s="832"/>
      <c r="CV118" s="832"/>
      <c r="CW118" s="832"/>
      <c r="CX118" s="832"/>
      <c r="CY118" s="832"/>
      <c r="CZ118" s="832"/>
      <c r="DA118" s="832"/>
      <c r="DB118" s="832"/>
      <c r="DC118" s="832"/>
      <c r="DD118" s="832"/>
      <c r="DE118" s="832"/>
      <c r="DF118" s="833"/>
      <c r="DG118" s="824" t="s">
        <v>197</v>
      </c>
      <c r="DH118" s="825"/>
      <c r="DI118" s="825"/>
      <c r="DJ118" s="825"/>
      <c r="DK118" s="826"/>
      <c r="DL118" s="827" t="s">
        <v>197</v>
      </c>
      <c r="DM118" s="825"/>
      <c r="DN118" s="825"/>
      <c r="DO118" s="825"/>
      <c r="DP118" s="826"/>
      <c r="DQ118" s="827" t="s">
        <v>197</v>
      </c>
      <c r="DR118" s="825"/>
      <c r="DS118" s="825"/>
      <c r="DT118" s="825"/>
      <c r="DU118" s="826"/>
      <c r="DV118" s="828" t="s">
        <v>197</v>
      </c>
      <c r="DW118" s="829"/>
      <c r="DX118" s="829"/>
      <c r="DY118" s="829"/>
      <c r="DZ118" s="830"/>
    </row>
    <row r="119" spans="1:130" s="48" customFormat="1" ht="26.25" customHeight="1" x14ac:dyDescent="0.15">
      <c r="A119" s="998" t="s">
        <v>380</v>
      </c>
      <c r="B119" s="877"/>
      <c r="C119" s="815" t="s">
        <v>63</v>
      </c>
      <c r="D119" s="806"/>
      <c r="E119" s="806"/>
      <c r="F119" s="806"/>
      <c r="G119" s="806"/>
      <c r="H119" s="806"/>
      <c r="I119" s="806"/>
      <c r="J119" s="806"/>
      <c r="K119" s="806"/>
      <c r="L119" s="806"/>
      <c r="M119" s="806"/>
      <c r="N119" s="806"/>
      <c r="O119" s="806"/>
      <c r="P119" s="806"/>
      <c r="Q119" s="806"/>
      <c r="R119" s="806"/>
      <c r="S119" s="806"/>
      <c r="T119" s="806"/>
      <c r="U119" s="806"/>
      <c r="V119" s="806"/>
      <c r="W119" s="806"/>
      <c r="X119" s="806"/>
      <c r="Y119" s="806"/>
      <c r="Z119" s="807"/>
      <c r="AA119" s="808" t="s">
        <v>197</v>
      </c>
      <c r="AB119" s="809"/>
      <c r="AC119" s="809"/>
      <c r="AD119" s="809"/>
      <c r="AE119" s="810"/>
      <c r="AF119" s="811" t="s">
        <v>197</v>
      </c>
      <c r="AG119" s="809"/>
      <c r="AH119" s="809"/>
      <c r="AI119" s="809"/>
      <c r="AJ119" s="810"/>
      <c r="AK119" s="811" t="s">
        <v>197</v>
      </c>
      <c r="AL119" s="809"/>
      <c r="AM119" s="809"/>
      <c r="AN119" s="809"/>
      <c r="AO119" s="810"/>
      <c r="AP119" s="812" t="s">
        <v>197</v>
      </c>
      <c r="AQ119" s="813"/>
      <c r="AR119" s="813"/>
      <c r="AS119" s="813"/>
      <c r="AT119" s="814"/>
      <c r="AU119" s="874"/>
      <c r="AV119" s="875"/>
      <c r="AW119" s="875"/>
      <c r="AX119" s="875"/>
      <c r="AY119" s="875"/>
      <c r="AZ119" s="69" t="s">
        <v>269</v>
      </c>
      <c r="BA119" s="69"/>
      <c r="BB119" s="69"/>
      <c r="BC119" s="69"/>
      <c r="BD119" s="69"/>
      <c r="BE119" s="69"/>
      <c r="BF119" s="69"/>
      <c r="BG119" s="69"/>
      <c r="BH119" s="69"/>
      <c r="BI119" s="69"/>
      <c r="BJ119" s="69"/>
      <c r="BK119" s="69"/>
      <c r="BL119" s="69"/>
      <c r="BM119" s="69"/>
      <c r="BN119" s="69"/>
      <c r="BO119" s="843" t="s">
        <v>163</v>
      </c>
      <c r="BP119" s="859"/>
      <c r="BQ119" s="857">
        <v>4556568</v>
      </c>
      <c r="BR119" s="858"/>
      <c r="BS119" s="858"/>
      <c r="BT119" s="858"/>
      <c r="BU119" s="858"/>
      <c r="BV119" s="858">
        <v>5546722</v>
      </c>
      <c r="BW119" s="858"/>
      <c r="BX119" s="858"/>
      <c r="BY119" s="858"/>
      <c r="BZ119" s="858"/>
      <c r="CA119" s="858">
        <v>5408761</v>
      </c>
      <c r="CB119" s="858"/>
      <c r="CC119" s="858"/>
      <c r="CD119" s="858"/>
      <c r="CE119" s="858"/>
      <c r="CF119" s="860"/>
      <c r="CG119" s="861"/>
      <c r="CH119" s="861"/>
      <c r="CI119" s="861"/>
      <c r="CJ119" s="862"/>
      <c r="CK119" s="880"/>
      <c r="CL119" s="881"/>
      <c r="CM119" s="854" t="s">
        <v>481</v>
      </c>
      <c r="CN119" s="855"/>
      <c r="CO119" s="855"/>
      <c r="CP119" s="855"/>
      <c r="CQ119" s="855"/>
      <c r="CR119" s="855"/>
      <c r="CS119" s="855"/>
      <c r="CT119" s="855"/>
      <c r="CU119" s="855"/>
      <c r="CV119" s="855"/>
      <c r="CW119" s="855"/>
      <c r="CX119" s="855"/>
      <c r="CY119" s="855"/>
      <c r="CZ119" s="855"/>
      <c r="DA119" s="855"/>
      <c r="DB119" s="855"/>
      <c r="DC119" s="855"/>
      <c r="DD119" s="855"/>
      <c r="DE119" s="855"/>
      <c r="DF119" s="856"/>
      <c r="DG119" s="863" t="s">
        <v>197</v>
      </c>
      <c r="DH119" s="864"/>
      <c r="DI119" s="864"/>
      <c r="DJ119" s="864"/>
      <c r="DK119" s="865"/>
      <c r="DL119" s="866" t="s">
        <v>197</v>
      </c>
      <c r="DM119" s="864"/>
      <c r="DN119" s="864"/>
      <c r="DO119" s="864"/>
      <c r="DP119" s="865"/>
      <c r="DQ119" s="866" t="s">
        <v>197</v>
      </c>
      <c r="DR119" s="864"/>
      <c r="DS119" s="864"/>
      <c r="DT119" s="864"/>
      <c r="DU119" s="865"/>
      <c r="DV119" s="867" t="s">
        <v>197</v>
      </c>
      <c r="DW119" s="868"/>
      <c r="DX119" s="868"/>
      <c r="DY119" s="868"/>
      <c r="DZ119" s="869"/>
    </row>
    <row r="120" spans="1:130" s="48" customFormat="1" ht="26.25" customHeight="1" x14ac:dyDescent="0.15">
      <c r="A120" s="999"/>
      <c r="B120" s="879"/>
      <c r="C120" s="831" t="s">
        <v>136</v>
      </c>
      <c r="D120" s="832"/>
      <c r="E120" s="832"/>
      <c r="F120" s="832"/>
      <c r="G120" s="832"/>
      <c r="H120" s="832"/>
      <c r="I120" s="832"/>
      <c r="J120" s="832"/>
      <c r="K120" s="832"/>
      <c r="L120" s="832"/>
      <c r="M120" s="832"/>
      <c r="N120" s="832"/>
      <c r="O120" s="832"/>
      <c r="P120" s="832"/>
      <c r="Q120" s="832"/>
      <c r="R120" s="832"/>
      <c r="S120" s="832"/>
      <c r="T120" s="832"/>
      <c r="U120" s="832"/>
      <c r="V120" s="832"/>
      <c r="W120" s="832"/>
      <c r="X120" s="832"/>
      <c r="Y120" s="832"/>
      <c r="Z120" s="833"/>
      <c r="AA120" s="824" t="s">
        <v>197</v>
      </c>
      <c r="AB120" s="825"/>
      <c r="AC120" s="825"/>
      <c r="AD120" s="825"/>
      <c r="AE120" s="826"/>
      <c r="AF120" s="827" t="s">
        <v>197</v>
      </c>
      <c r="AG120" s="825"/>
      <c r="AH120" s="825"/>
      <c r="AI120" s="825"/>
      <c r="AJ120" s="826"/>
      <c r="AK120" s="827" t="s">
        <v>197</v>
      </c>
      <c r="AL120" s="825"/>
      <c r="AM120" s="825"/>
      <c r="AN120" s="825"/>
      <c r="AO120" s="826"/>
      <c r="AP120" s="828" t="s">
        <v>197</v>
      </c>
      <c r="AQ120" s="829"/>
      <c r="AR120" s="829"/>
      <c r="AS120" s="829"/>
      <c r="AT120" s="830"/>
      <c r="AU120" s="882" t="s">
        <v>471</v>
      </c>
      <c r="AV120" s="883"/>
      <c r="AW120" s="883"/>
      <c r="AX120" s="883"/>
      <c r="AY120" s="884"/>
      <c r="AZ120" s="815" t="s">
        <v>212</v>
      </c>
      <c r="BA120" s="806"/>
      <c r="BB120" s="806"/>
      <c r="BC120" s="806"/>
      <c r="BD120" s="806"/>
      <c r="BE120" s="806"/>
      <c r="BF120" s="806"/>
      <c r="BG120" s="806"/>
      <c r="BH120" s="806"/>
      <c r="BI120" s="806"/>
      <c r="BJ120" s="806"/>
      <c r="BK120" s="806"/>
      <c r="BL120" s="806"/>
      <c r="BM120" s="806"/>
      <c r="BN120" s="806"/>
      <c r="BO120" s="806"/>
      <c r="BP120" s="807"/>
      <c r="BQ120" s="816">
        <v>3212301</v>
      </c>
      <c r="BR120" s="817"/>
      <c r="BS120" s="817"/>
      <c r="BT120" s="817"/>
      <c r="BU120" s="817"/>
      <c r="BV120" s="817">
        <v>3223134</v>
      </c>
      <c r="BW120" s="817"/>
      <c r="BX120" s="817"/>
      <c r="BY120" s="817"/>
      <c r="BZ120" s="817"/>
      <c r="CA120" s="817">
        <v>3602397</v>
      </c>
      <c r="CB120" s="817"/>
      <c r="CC120" s="817"/>
      <c r="CD120" s="817"/>
      <c r="CE120" s="817"/>
      <c r="CF120" s="818">
        <v>163.5</v>
      </c>
      <c r="CG120" s="819"/>
      <c r="CH120" s="819"/>
      <c r="CI120" s="819"/>
      <c r="CJ120" s="819"/>
      <c r="CK120" s="896" t="s">
        <v>265</v>
      </c>
      <c r="CL120" s="897"/>
      <c r="CM120" s="897"/>
      <c r="CN120" s="897"/>
      <c r="CO120" s="898"/>
      <c r="CP120" s="890" t="s">
        <v>456</v>
      </c>
      <c r="CQ120" s="891"/>
      <c r="CR120" s="891"/>
      <c r="CS120" s="891"/>
      <c r="CT120" s="891"/>
      <c r="CU120" s="891"/>
      <c r="CV120" s="891"/>
      <c r="CW120" s="891"/>
      <c r="CX120" s="891"/>
      <c r="CY120" s="891"/>
      <c r="CZ120" s="891"/>
      <c r="DA120" s="891"/>
      <c r="DB120" s="891"/>
      <c r="DC120" s="891"/>
      <c r="DD120" s="891"/>
      <c r="DE120" s="891"/>
      <c r="DF120" s="892"/>
      <c r="DG120" s="816">
        <v>151185</v>
      </c>
      <c r="DH120" s="817"/>
      <c r="DI120" s="817"/>
      <c r="DJ120" s="817"/>
      <c r="DK120" s="817"/>
      <c r="DL120" s="817">
        <v>1120861</v>
      </c>
      <c r="DM120" s="817"/>
      <c r="DN120" s="817"/>
      <c r="DO120" s="817"/>
      <c r="DP120" s="817"/>
      <c r="DQ120" s="817">
        <v>1186262</v>
      </c>
      <c r="DR120" s="817"/>
      <c r="DS120" s="817"/>
      <c r="DT120" s="817"/>
      <c r="DU120" s="817"/>
      <c r="DV120" s="820">
        <v>53.8</v>
      </c>
      <c r="DW120" s="820"/>
      <c r="DX120" s="820"/>
      <c r="DY120" s="820"/>
      <c r="DZ120" s="821"/>
    </row>
    <row r="121" spans="1:130" s="48" customFormat="1" ht="26.25" customHeight="1" x14ac:dyDescent="0.15">
      <c r="A121" s="999"/>
      <c r="B121" s="879"/>
      <c r="C121" s="851" t="s">
        <v>135</v>
      </c>
      <c r="D121" s="852"/>
      <c r="E121" s="852"/>
      <c r="F121" s="852"/>
      <c r="G121" s="852"/>
      <c r="H121" s="852"/>
      <c r="I121" s="852"/>
      <c r="J121" s="852"/>
      <c r="K121" s="852"/>
      <c r="L121" s="852"/>
      <c r="M121" s="852"/>
      <c r="N121" s="852"/>
      <c r="O121" s="852"/>
      <c r="P121" s="852"/>
      <c r="Q121" s="852"/>
      <c r="R121" s="852"/>
      <c r="S121" s="852"/>
      <c r="T121" s="852"/>
      <c r="U121" s="852"/>
      <c r="V121" s="852"/>
      <c r="W121" s="852"/>
      <c r="X121" s="852"/>
      <c r="Y121" s="852"/>
      <c r="Z121" s="853"/>
      <c r="AA121" s="824" t="s">
        <v>197</v>
      </c>
      <c r="AB121" s="825"/>
      <c r="AC121" s="825"/>
      <c r="AD121" s="825"/>
      <c r="AE121" s="826"/>
      <c r="AF121" s="827" t="s">
        <v>197</v>
      </c>
      <c r="AG121" s="825"/>
      <c r="AH121" s="825"/>
      <c r="AI121" s="825"/>
      <c r="AJ121" s="826"/>
      <c r="AK121" s="827" t="s">
        <v>197</v>
      </c>
      <c r="AL121" s="825"/>
      <c r="AM121" s="825"/>
      <c r="AN121" s="825"/>
      <c r="AO121" s="826"/>
      <c r="AP121" s="828" t="s">
        <v>197</v>
      </c>
      <c r="AQ121" s="829"/>
      <c r="AR121" s="829"/>
      <c r="AS121" s="829"/>
      <c r="AT121" s="830"/>
      <c r="AU121" s="885"/>
      <c r="AV121" s="886"/>
      <c r="AW121" s="886"/>
      <c r="AX121" s="886"/>
      <c r="AY121" s="887"/>
      <c r="AZ121" s="831" t="s">
        <v>482</v>
      </c>
      <c r="BA121" s="832"/>
      <c r="BB121" s="832"/>
      <c r="BC121" s="832"/>
      <c r="BD121" s="832"/>
      <c r="BE121" s="832"/>
      <c r="BF121" s="832"/>
      <c r="BG121" s="832"/>
      <c r="BH121" s="832"/>
      <c r="BI121" s="832"/>
      <c r="BJ121" s="832"/>
      <c r="BK121" s="832"/>
      <c r="BL121" s="832"/>
      <c r="BM121" s="832"/>
      <c r="BN121" s="832"/>
      <c r="BO121" s="832"/>
      <c r="BP121" s="833"/>
      <c r="BQ121" s="834" t="s">
        <v>197</v>
      </c>
      <c r="BR121" s="835"/>
      <c r="BS121" s="835"/>
      <c r="BT121" s="835"/>
      <c r="BU121" s="835"/>
      <c r="BV121" s="835" t="s">
        <v>197</v>
      </c>
      <c r="BW121" s="835"/>
      <c r="BX121" s="835"/>
      <c r="BY121" s="835"/>
      <c r="BZ121" s="835"/>
      <c r="CA121" s="835" t="s">
        <v>197</v>
      </c>
      <c r="CB121" s="835"/>
      <c r="CC121" s="835"/>
      <c r="CD121" s="835"/>
      <c r="CE121" s="835"/>
      <c r="CF121" s="836" t="s">
        <v>197</v>
      </c>
      <c r="CG121" s="837"/>
      <c r="CH121" s="837"/>
      <c r="CI121" s="837"/>
      <c r="CJ121" s="837"/>
      <c r="CK121" s="899"/>
      <c r="CL121" s="900"/>
      <c r="CM121" s="900"/>
      <c r="CN121" s="900"/>
      <c r="CO121" s="901"/>
      <c r="CP121" s="893" t="s">
        <v>458</v>
      </c>
      <c r="CQ121" s="894"/>
      <c r="CR121" s="894"/>
      <c r="CS121" s="894"/>
      <c r="CT121" s="894"/>
      <c r="CU121" s="894"/>
      <c r="CV121" s="894"/>
      <c r="CW121" s="894"/>
      <c r="CX121" s="894"/>
      <c r="CY121" s="894"/>
      <c r="CZ121" s="894"/>
      <c r="DA121" s="894"/>
      <c r="DB121" s="894"/>
      <c r="DC121" s="894"/>
      <c r="DD121" s="894"/>
      <c r="DE121" s="894"/>
      <c r="DF121" s="895"/>
      <c r="DG121" s="834">
        <v>397247</v>
      </c>
      <c r="DH121" s="835"/>
      <c r="DI121" s="835"/>
      <c r="DJ121" s="835"/>
      <c r="DK121" s="835"/>
      <c r="DL121" s="835">
        <v>476151</v>
      </c>
      <c r="DM121" s="835"/>
      <c r="DN121" s="835"/>
      <c r="DO121" s="835"/>
      <c r="DP121" s="835"/>
      <c r="DQ121" s="835">
        <v>436784</v>
      </c>
      <c r="DR121" s="835"/>
      <c r="DS121" s="835"/>
      <c r="DT121" s="835"/>
      <c r="DU121" s="835"/>
      <c r="DV121" s="838">
        <v>19.8</v>
      </c>
      <c r="DW121" s="838"/>
      <c r="DX121" s="838"/>
      <c r="DY121" s="838"/>
      <c r="DZ121" s="839"/>
    </row>
    <row r="122" spans="1:130" s="48" customFormat="1" ht="26.25" customHeight="1" x14ac:dyDescent="0.15">
      <c r="A122" s="999"/>
      <c r="B122" s="879"/>
      <c r="C122" s="831" t="s">
        <v>477</v>
      </c>
      <c r="D122" s="832"/>
      <c r="E122" s="832"/>
      <c r="F122" s="832"/>
      <c r="G122" s="832"/>
      <c r="H122" s="832"/>
      <c r="I122" s="832"/>
      <c r="J122" s="832"/>
      <c r="K122" s="832"/>
      <c r="L122" s="832"/>
      <c r="M122" s="832"/>
      <c r="N122" s="832"/>
      <c r="O122" s="832"/>
      <c r="P122" s="832"/>
      <c r="Q122" s="832"/>
      <c r="R122" s="832"/>
      <c r="S122" s="832"/>
      <c r="T122" s="832"/>
      <c r="U122" s="832"/>
      <c r="V122" s="832"/>
      <c r="W122" s="832"/>
      <c r="X122" s="832"/>
      <c r="Y122" s="832"/>
      <c r="Z122" s="833"/>
      <c r="AA122" s="824" t="s">
        <v>197</v>
      </c>
      <c r="AB122" s="825"/>
      <c r="AC122" s="825"/>
      <c r="AD122" s="825"/>
      <c r="AE122" s="826"/>
      <c r="AF122" s="827" t="s">
        <v>197</v>
      </c>
      <c r="AG122" s="825"/>
      <c r="AH122" s="825"/>
      <c r="AI122" s="825"/>
      <c r="AJ122" s="826"/>
      <c r="AK122" s="827" t="s">
        <v>197</v>
      </c>
      <c r="AL122" s="825"/>
      <c r="AM122" s="825"/>
      <c r="AN122" s="825"/>
      <c r="AO122" s="826"/>
      <c r="AP122" s="828" t="s">
        <v>197</v>
      </c>
      <c r="AQ122" s="829"/>
      <c r="AR122" s="829"/>
      <c r="AS122" s="829"/>
      <c r="AT122" s="830"/>
      <c r="AU122" s="885"/>
      <c r="AV122" s="886"/>
      <c r="AW122" s="886"/>
      <c r="AX122" s="886"/>
      <c r="AY122" s="887"/>
      <c r="AZ122" s="854" t="s">
        <v>484</v>
      </c>
      <c r="BA122" s="855"/>
      <c r="BB122" s="855"/>
      <c r="BC122" s="855"/>
      <c r="BD122" s="855"/>
      <c r="BE122" s="855"/>
      <c r="BF122" s="855"/>
      <c r="BG122" s="855"/>
      <c r="BH122" s="855"/>
      <c r="BI122" s="855"/>
      <c r="BJ122" s="855"/>
      <c r="BK122" s="855"/>
      <c r="BL122" s="855"/>
      <c r="BM122" s="855"/>
      <c r="BN122" s="855"/>
      <c r="BO122" s="855"/>
      <c r="BP122" s="856"/>
      <c r="BQ122" s="857">
        <v>2964328</v>
      </c>
      <c r="BR122" s="858"/>
      <c r="BS122" s="858"/>
      <c r="BT122" s="858"/>
      <c r="BU122" s="858"/>
      <c r="BV122" s="858">
        <v>3496543</v>
      </c>
      <c r="BW122" s="858"/>
      <c r="BX122" s="858"/>
      <c r="BY122" s="858"/>
      <c r="BZ122" s="858"/>
      <c r="CA122" s="858">
        <v>3386294</v>
      </c>
      <c r="CB122" s="858"/>
      <c r="CC122" s="858"/>
      <c r="CD122" s="858"/>
      <c r="CE122" s="858"/>
      <c r="CF122" s="904">
        <v>153.69999999999999</v>
      </c>
      <c r="CG122" s="905"/>
      <c r="CH122" s="905"/>
      <c r="CI122" s="905"/>
      <c r="CJ122" s="905"/>
      <c r="CK122" s="899"/>
      <c r="CL122" s="900"/>
      <c r="CM122" s="900"/>
      <c r="CN122" s="900"/>
      <c r="CO122" s="901"/>
      <c r="CP122" s="893" t="s">
        <v>485</v>
      </c>
      <c r="CQ122" s="894"/>
      <c r="CR122" s="894"/>
      <c r="CS122" s="894"/>
      <c r="CT122" s="894"/>
      <c r="CU122" s="894"/>
      <c r="CV122" s="894"/>
      <c r="CW122" s="894"/>
      <c r="CX122" s="894"/>
      <c r="CY122" s="894"/>
      <c r="CZ122" s="894"/>
      <c r="DA122" s="894"/>
      <c r="DB122" s="894"/>
      <c r="DC122" s="894"/>
      <c r="DD122" s="894"/>
      <c r="DE122" s="894"/>
      <c r="DF122" s="895"/>
      <c r="DG122" s="834">
        <v>71192</v>
      </c>
      <c r="DH122" s="835"/>
      <c r="DI122" s="835"/>
      <c r="DJ122" s="835"/>
      <c r="DK122" s="835"/>
      <c r="DL122" s="835">
        <v>61189</v>
      </c>
      <c r="DM122" s="835"/>
      <c r="DN122" s="835"/>
      <c r="DO122" s="835"/>
      <c r="DP122" s="835"/>
      <c r="DQ122" s="835">
        <v>58823</v>
      </c>
      <c r="DR122" s="835"/>
      <c r="DS122" s="835"/>
      <c r="DT122" s="835"/>
      <c r="DU122" s="835"/>
      <c r="DV122" s="838">
        <v>2.7</v>
      </c>
      <c r="DW122" s="838"/>
      <c r="DX122" s="838"/>
      <c r="DY122" s="838"/>
      <c r="DZ122" s="839"/>
    </row>
    <row r="123" spans="1:130" s="48" customFormat="1" ht="26.25" customHeight="1" x14ac:dyDescent="0.15">
      <c r="A123" s="999"/>
      <c r="B123" s="879"/>
      <c r="C123" s="831" t="s">
        <v>11</v>
      </c>
      <c r="D123" s="832"/>
      <c r="E123" s="832"/>
      <c r="F123" s="832"/>
      <c r="G123" s="832"/>
      <c r="H123" s="832"/>
      <c r="I123" s="832"/>
      <c r="J123" s="832"/>
      <c r="K123" s="832"/>
      <c r="L123" s="832"/>
      <c r="M123" s="832"/>
      <c r="N123" s="832"/>
      <c r="O123" s="832"/>
      <c r="P123" s="832"/>
      <c r="Q123" s="832"/>
      <c r="R123" s="832"/>
      <c r="S123" s="832"/>
      <c r="T123" s="832"/>
      <c r="U123" s="832"/>
      <c r="V123" s="832"/>
      <c r="W123" s="832"/>
      <c r="X123" s="832"/>
      <c r="Y123" s="832"/>
      <c r="Z123" s="833"/>
      <c r="AA123" s="824" t="s">
        <v>197</v>
      </c>
      <c r="AB123" s="825"/>
      <c r="AC123" s="825"/>
      <c r="AD123" s="825"/>
      <c r="AE123" s="826"/>
      <c r="AF123" s="827" t="s">
        <v>197</v>
      </c>
      <c r="AG123" s="825"/>
      <c r="AH123" s="825"/>
      <c r="AI123" s="825"/>
      <c r="AJ123" s="826"/>
      <c r="AK123" s="827" t="s">
        <v>197</v>
      </c>
      <c r="AL123" s="825"/>
      <c r="AM123" s="825"/>
      <c r="AN123" s="825"/>
      <c r="AO123" s="826"/>
      <c r="AP123" s="828" t="s">
        <v>197</v>
      </c>
      <c r="AQ123" s="829"/>
      <c r="AR123" s="829"/>
      <c r="AS123" s="829"/>
      <c r="AT123" s="830"/>
      <c r="AU123" s="888"/>
      <c r="AV123" s="889"/>
      <c r="AW123" s="889"/>
      <c r="AX123" s="889"/>
      <c r="AY123" s="889"/>
      <c r="AZ123" s="69" t="s">
        <v>269</v>
      </c>
      <c r="BA123" s="69"/>
      <c r="BB123" s="69"/>
      <c r="BC123" s="69"/>
      <c r="BD123" s="69"/>
      <c r="BE123" s="69"/>
      <c r="BF123" s="69"/>
      <c r="BG123" s="69"/>
      <c r="BH123" s="69"/>
      <c r="BI123" s="69"/>
      <c r="BJ123" s="69"/>
      <c r="BK123" s="69"/>
      <c r="BL123" s="69"/>
      <c r="BM123" s="69"/>
      <c r="BN123" s="69"/>
      <c r="BO123" s="843" t="s">
        <v>486</v>
      </c>
      <c r="BP123" s="859"/>
      <c r="BQ123" s="906">
        <v>6176629</v>
      </c>
      <c r="BR123" s="907"/>
      <c r="BS123" s="907"/>
      <c r="BT123" s="907"/>
      <c r="BU123" s="907"/>
      <c r="BV123" s="907">
        <v>6719677</v>
      </c>
      <c r="BW123" s="907"/>
      <c r="BX123" s="907"/>
      <c r="BY123" s="907"/>
      <c r="BZ123" s="907"/>
      <c r="CA123" s="907">
        <v>6988691</v>
      </c>
      <c r="CB123" s="907"/>
      <c r="CC123" s="907"/>
      <c r="CD123" s="907"/>
      <c r="CE123" s="907"/>
      <c r="CF123" s="860"/>
      <c r="CG123" s="861"/>
      <c r="CH123" s="861"/>
      <c r="CI123" s="861"/>
      <c r="CJ123" s="862"/>
      <c r="CK123" s="899"/>
      <c r="CL123" s="900"/>
      <c r="CM123" s="900"/>
      <c r="CN123" s="900"/>
      <c r="CO123" s="901"/>
      <c r="CP123" s="893" t="s">
        <v>455</v>
      </c>
      <c r="CQ123" s="894"/>
      <c r="CR123" s="894"/>
      <c r="CS123" s="894"/>
      <c r="CT123" s="894"/>
      <c r="CU123" s="894"/>
      <c r="CV123" s="894"/>
      <c r="CW123" s="894"/>
      <c r="CX123" s="894"/>
      <c r="CY123" s="894"/>
      <c r="CZ123" s="894"/>
      <c r="DA123" s="894"/>
      <c r="DB123" s="894"/>
      <c r="DC123" s="894"/>
      <c r="DD123" s="894"/>
      <c r="DE123" s="894"/>
      <c r="DF123" s="895"/>
      <c r="DG123" s="824" t="s">
        <v>197</v>
      </c>
      <c r="DH123" s="825"/>
      <c r="DI123" s="825"/>
      <c r="DJ123" s="825"/>
      <c r="DK123" s="826"/>
      <c r="DL123" s="827" t="s">
        <v>197</v>
      </c>
      <c r="DM123" s="825"/>
      <c r="DN123" s="825"/>
      <c r="DO123" s="825"/>
      <c r="DP123" s="826"/>
      <c r="DQ123" s="827" t="s">
        <v>197</v>
      </c>
      <c r="DR123" s="825"/>
      <c r="DS123" s="825"/>
      <c r="DT123" s="825"/>
      <c r="DU123" s="826"/>
      <c r="DV123" s="828" t="s">
        <v>197</v>
      </c>
      <c r="DW123" s="829"/>
      <c r="DX123" s="829"/>
      <c r="DY123" s="829"/>
      <c r="DZ123" s="830"/>
    </row>
    <row r="124" spans="1:130" s="48" customFormat="1" ht="26.25" customHeight="1" x14ac:dyDescent="0.15">
      <c r="A124" s="999"/>
      <c r="B124" s="879"/>
      <c r="C124" s="831" t="s">
        <v>335</v>
      </c>
      <c r="D124" s="832"/>
      <c r="E124" s="832"/>
      <c r="F124" s="832"/>
      <c r="G124" s="832"/>
      <c r="H124" s="832"/>
      <c r="I124" s="832"/>
      <c r="J124" s="832"/>
      <c r="K124" s="832"/>
      <c r="L124" s="832"/>
      <c r="M124" s="832"/>
      <c r="N124" s="832"/>
      <c r="O124" s="832"/>
      <c r="P124" s="832"/>
      <c r="Q124" s="832"/>
      <c r="R124" s="832"/>
      <c r="S124" s="832"/>
      <c r="T124" s="832"/>
      <c r="U124" s="832"/>
      <c r="V124" s="832"/>
      <c r="W124" s="832"/>
      <c r="X124" s="832"/>
      <c r="Y124" s="832"/>
      <c r="Z124" s="833"/>
      <c r="AA124" s="824" t="s">
        <v>197</v>
      </c>
      <c r="AB124" s="825"/>
      <c r="AC124" s="825"/>
      <c r="AD124" s="825"/>
      <c r="AE124" s="826"/>
      <c r="AF124" s="827" t="s">
        <v>197</v>
      </c>
      <c r="AG124" s="825"/>
      <c r="AH124" s="825"/>
      <c r="AI124" s="825"/>
      <c r="AJ124" s="826"/>
      <c r="AK124" s="827" t="s">
        <v>197</v>
      </c>
      <c r="AL124" s="825"/>
      <c r="AM124" s="825"/>
      <c r="AN124" s="825"/>
      <c r="AO124" s="826"/>
      <c r="AP124" s="828" t="s">
        <v>197</v>
      </c>
      <c r="AQ124" s="829"/>
      <c r="AR124" s="829"/>
      <c r="AS124" s="829"/>
      <c r="AT124" s="830"/>
      <c r="AU124" s="912" t="s">
        <v>487</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t="s">
        <v>197</v>
      </c>
      <c r="BR124" s="916"/>
      <c r="BS124" s="916"/>
      <c r="BT124" s="916"/>
      <c r="BU124" s="916"/>
      <c r="BV124" s="916" t="s">
        <v>197</v>
      </c>
      <c r="BW124" s="916"/>
      <c r="BX124" s="916"/>
      <c r="BY124" s="916"/>
      <c r="BZ124" s="916"/>
      <c r="CA124" s="916" t="s">
        <v>197</v>
      </c>
      <c r="CB124" s="916"/>
      <c r="CC124" s="916"/>
      <c r="CD124" s="916"/>
      <c r="CE124" s="916"/>
      <c r="CF124" s="917"/>
      <c r="CG124" s="918"/>
      <c r="CH124" s="918"/>
      <c r="CI124" s="918"/>
      <c r="CJ124" s="919"/>
      <c r="CK124" s="902"/>
      <c r="CL124" s="902"/>
      <c r="CM124" s="902"/>
      <c r="CN124" s="902"/>
      <c r="CO124" s="903"/>
      <c r="CP124" s="893" t="s">
        <v>488</v>
      </c>
      <c r="CQ124" s="894"/>
      <c r="CR124" s="894"/>
      <c r="CS124" s="894"/>
      <c r="CT124" s="894"/>
      <c r="CU124" s="894"/>
      <c r="CV124" s="894"/>
      <c r="CW124" s="894"/>
      <c r="CX124" s="894"/>
      <c r="CY124" s="894"/>
      <c r="CZ124" s="894"/>
      <c r="DA124" s="894"/>
      <c r="DB124" s="894"/>
      <c r="DC124" s="894"/>
      <c r="DD124" s="894"/>
      <c r="DE124" s="894"/>
      <c r="DF124" s="895"/>
      <c r="DG124" s="863" t="s">
        <v>197</v>
      </c>
      <c r="DH124" s="864"/>
      <c r="DI124" s="864"/>
      <c r="DJ124" s="864"/>
      <c r="DK124" s="865"/>
      <c r="DL124" s="866" t="s">
        <v>197</v>
      </c>
      <c r="DM124" s="864"/>
      <c r="DN124" s="864"/>
      <c r="DO124" s="864"/>
      <c r="DP124" s="865"/>
      <c r="DQ124" s="866" t="s">
        <v>197</v>
      </c>
      <c r="DR124" s="864"/>
      <c r="DS124" s="864"/>
      <c r="DT124" s="864"/>
      <c r="DU124" s="865"/>
      <c r="DV124" s="867" t="s">
        <v>197</v>
      </c>
      <c r="DW124" s="868"/>
      <c r="DX124" s="868"/>
      <c r="DY124" s="868"/>
      <c r="DZ124" s="869"/>
    </row>
    <row r="125" spans="1:130" s="48" customFormat="1" ht="26.25" customHeight="1" x14ac:dyDescent="0.15">
      <c r="A125" s="999"/>
      <c r="B125" s="879"/>
      <c r="C125" s="831" t="s">
        <v>480</v>
      </c>
      <c r="D125" s="832"/>
      <c r="E125" s="832"/>
      <c r="F125" s="832"/>
      <c r="G125" s="832"/>
      <c r="H125" s="832"/>
      <c r="I125" s="832"/>
      <c r="J125" s="832"/>
      <c r="K125" s="832"/>
      <c r="L125" s="832"/>
      <c r="M125" s="832"/>
      <c r="N125" s="832"/>
      <c r="O125" s="832"/>
      <c r="P125" s="832"/>
      <c r="Q125" s="832"/>
      <c r="R125" s="832"/>
      <c r="S125" s="832"/>
      <c r="T125" s="832"/>
      <c r="U125" s="832"/>
      <c r="V125" s="832"/>
      <c r="W125" s="832"/>
      <c r="X125" s="832"/>
      <c r="Y125" s="832"/>
      <c r="Z125" s="833"/>
      <c r="AA125" s="824" t="s">
        <v>197</v>
      </c>
      <c r="AB125" s="825"/>
      <c r="AC125" s="825"/>
      <c r="AD125" s="825"/>
      <c r="AE125" s="826"/>
      <c r="AF125" s="827" t="s">
        <v>197</v>
      </c>
      <c r="AG125" s="825"/>
      <c r="AH125" s="825"/>
      <c r="AI125" s="825"/>
      <c r="AJ125" s="826"/>
      <c r="AK125" s="827" t="s">
        <v>197</v>
      </c>
      <c r="AL125" s="825"/>
      <c r="AM125" s="825"/>
      <c r="AN125" s="825"/>
      <c r="AO125" s="826"/>
      <c r="AP125" s="828" t="s">
        <v>197</v>
      </c>
      <c r="AQ125" s="829"/>
      <c r="AR125" s="829"/>
      <c r="AS125" s="829"/>
      <c r="AT125" s="830"/>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937" t="s">
        <v>491</v>
      </c>
      <c r="CL125" s="897"/>
      <c r="CM125" s="897"/>
      <c r="CN125" s="897"/>
      <c r="CO125" s="898"/>
      <c r="CP125" s="815" t="s">
        <v>139</v>
      </c>
      <c r="CQ125" s="806"/>
      <c r="CR125" s="806"/>
      <c r="CS125" s="806"/>
      <c r="CT125" s="806"/>
      <c r="CU125" s="806"/>
      <c r="CV125" s="806"/>
      <c r="CW125" s="806"/>
      <c r="CX125" s="806"/>
      <c r="CY125" s="806"/>
      <c r="CZ125" s="806"/>
      <c r="DA125" s="806"/>
      <c r="DB125" s="806"/>
      <c r="DC125" s="806"/>
      <c r="DD125" s="806"/>
      <c r="DE125" s="806"/>
      <c r="DF125" s="807"/>
      <c r="DG125" s="816" t="s">
        <v>197</v>
      </c>
      <c r="DH125" s="817"/>
      <c r="DI125" s="817"/>
      <c r="DJ125" s="817"/>
      <c r="DK125" s="817"/>
      <c r="DL125" s="817" t="s">
        <v>197</v>
      </c>
      <c r="DM125" s="817"/>
      <c r="DN125" s="817"/>
      <c r="DO125" s="817"/>
      <c r="DP125" s="817"/>
      <c r="DQ125" s="817" t="s">
        <v>197</v>
      </c>
      <c r="DR125" s="817"/>
      <c r="DS125" s="817"/>
      <c r="DT125" s="817"/>
      <c r="DU125" s="817"/>
      <c r="DV125" s="820" t="s">
        <v>197</v>
      </c>
      <c r="DW125" s="820"/>
      <c r="DX125" s="820"/>
      <c r="DY125" s="820"/>
      <c r="DZ125" s="821"/>
    </row>
    <row r="126" spans="1:130" s="48" customFormat="1" ht="26.25" customHeight="1" x14ac:dyDescent="0.15">
      <c r="A126" s="999"/>
      <c r="B126" s="879"/>
      <c r="C126" s="831" t="s">
        <v>481</v>
      </c>
      <c r="D126" s="832"/>
      <c r="E126" s="832"/>
      <c r="F126" s="832"/>
      <c r="G126" s="832"/>
      <c r="H126" s="832"/>
      <c r="I126" s="832"/>
      <c r="J126" s="832"/>
      <c r="K126" s="832"/>
      <c r="L126" s="832"/>
      <c r="M126" s="832"/>
      <c r="N126" s="832"/>
      <c r="O126" s="832"/>
      <c r="P126" s="832"/>
      <c r="Q126" s="832"/>
      <c r="R126" s="832"/>
      <c r="S126" s="832"/>
      <c r="T126" s="832"/>
      <c r="U126" s="832"/>
      <c r="V126" s="832"/>
      <c r="W126" s="832"/>
      <c r="X126" s="832"/>
      <c r="Y126" s="832"/>
      <c r="Z126" s="833"/>
      <c r="AA126" s="824" t="s">
        <v>197</v>
      </c>
      <c r="AB126" s="825"/>
      <c r="AC126" s="825"/>
      <c r="AD126" s="825"/>
      <c r="AE126" s="826"/>
      <c r="AF126" s="827" t="s">
        <v>197</v>
      </c>
      <c r="AG126" s="825"/>
      <c r="AH126" s="825"/>
      <c r="AI126" s="825"/>
      <c r="AJ126" s="826"/>
      <c r="AK126" s="827" t="s">
        <v>197</v>
      </c>
      <c r="AL126" s="825"/>
      <c r="AM126" s="825"/>
      <c r="AN126" s="825"/>
      <c r="AO126" s="826"/>
      <c r="AP126" s="828" t="s">
        <v>197</v>
      </c>
      <c r="AQ126" s="829"/>
      <c r="AR126" s="829"/>
      <c r="AS126" s="829"/>
      <c r="AT126" s="830"/>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938"/>
      <c r="CL126" s="900"/>
      <c r="CM126" s="900"/>
      <c r="CN126" s="900"/>
      <c r="CO126" s="901"/>
      <c r="CP126" s="831" t="s">
        <v>416</v>
      </c>
      <c r="CQ126" s="832"/>
      <c r="CR126" s="832"/>
      <c r="CS126" s="832"/>
      <c r="CT126" s="832"/>
      <c r="CU126" s="832"/>
      <c r="CV126" s="832"/>
      <c r="CW126" s="832"/>
      <c r="CX126" s="832"/>
      <c r="CY126" s="832"/>
      <c r="CZ126" s="832"/>
      <c r="DA126" s="832"/>
      <c r="DB126" s="832"/>
      <c r="DC126" s="832"/>
      <c r="DD126" s="832"/>
      <c r="DE126" s="832"/>
      <c r="DF126" s="833"/>
      <c r="DG126" s="834" t="s">
        <v>197</v>
      </c>
      <c r="DH126" s="835"/>
      <c r="DI126" s="835"/>
      <c r="DJ126" s="835"/>
      <c r="DK126" s="835"/>
      <c r="DL126" s="835" t="s">
        <v>197</v>
      </c>
      <c r="DM126" s="835"/>
      <c r="DN126" s="835"/>
      <c r="DO126" s="835"/>
      <c r="DP126" s="835"/>
      <c r="DQ126" s="835" t="s">
        <v>197</v>
      </c>
      <c r="DR126" s="835"/>
      <c r="DS126" s="835"/>
      <c r="DT126" s="835"/>
      <c r="DU126" s="835"/>
      <c r="DV126" s="838" t="s">
        <v>197</v>
      </c>
      <c r="DW126" s="838"/>
      <c r="DX126" s="838"/>
      <c r="DY126" s="838"/>
      <c r="DZ126" s="839"/>
    </row>
    <row r="127" spans="1:130" s="48" customFormat="1" ht="26.25" customHeight="1" x14ac:dyDescent="0.15">
      <c r="A127" s="1000"/>
      <c r="B127" s="881"/>
      <c r="C127" s="854" t="s">
        <v>80</v>
      </c>
      <c r="D127" s="855"/>
      <c r="E127" s="855"/>
      <c r="F127" s="855"/>
      <c r="G127" s="855"/>
      <c r="H127" s="855"/>
      <c r="I127" s="855"/>
      <c r="J127" s="855"/>
      <c r="K127" s="855"/>
      <c r="L127" s="855"/>
      <c r="M127" s="855"/>
      <c r="N127" s="855"/>
      <c r="O127" s="855"/>
      <c r="P127" s="855"/>
      <c r="Q127" s="855"/>
      <c r="R127" s="855"/>
      <c r="S127" s="855"/>
      <c r="T127" s="855"/>
      <c r="U127" s="855"/>
      <c r="V127" s="855"/>
      <c r="W127" s="855"/>
      <c r="X127" s="855"/>
      <c r="Y127" s="855"/>
      <c r="Z127" s="856"/>
      <c r="AA127" s="824" t="s">
        <v>197</v>
      </c>
      <c r="AB127" s="825"/>
      <c r="AC127" s="825"/>
      <c r="AD127" s="825"/>
      <c r="AE127" s="826"/>
      <c r="AF127" s="827" t="s">
        <v>197</v>
      </c>
      <c r="AG127" s="825"/>
      <c r="AH127" s="825"/>
      <c r="AI127" s="825"/>
      <c r="AJ127" s="826"/>
      <c r="AK127" s="827" t="s">
        <v>197</v>
      </c>
      <c r="AL127" s="825"/>
      <c r="AM127" s="825"/>
      <c r="AN127" s="825"/>
      <c r="AO127" s="826"/>
      <c r="AP127" s="828" t="s">
        <v>197</v>
      </c>
      <c r="AQ127" s="829"/>
      <c r="AR127" s="829"/>
      <c r="AS127" s="829"/>
      <c r="AT127" s="830"/>
      <c r="AU127" s="56"/>
      <c r="AV127" s="56"/>
      <c r="AW127" s="56"/>
      <c r="AX127" s="942" t="s">
        <v>492</v>
      </c>
      <c r="AY127" s="909"/>
      <c r="AZ127" s="909"/>
      <c r="BA127" s="909"/>
      <c r="BB127" s="909"/>
      <c r="BC127" s="909"/>
      <c r="BD127" s="909"/>
      <c r="BE127" s="910"/>
      <c r="BF127" s="908" t="s">
        <v>118</v>
      </c>
      <c r="BG127" s="909"/>
      <c r="BH127" s="909"/>
      <c r="BI127" s="909"/>
      <c r="BJ127" s="909"/>
      <c r="BK127" s="909"/>
      <c r="BL127" s="910"/>
      <c r="BM127" s="908" t="s">
        <v>417</v>
      </c>
      <c r="BN127" s="909"/>
      <c r="BO127" s="909"/>
      <c r="BP127" s="909"/>
      <c r="BQ127" s="909"/>
      <c r="BR127" s="909"/>
      <c r="BS127" s="910"/>
      <c r="BT127" s="908" t="s">
        <v>406</v>
      </c>
      <c r="BU127" s="909"/>
      <c r="BV127" s="909"/>
      <c r="BW127" s="909"/>
      <c r="BX127" s="909"/>
      <c r="BY127" s="909"/>
      <c r="BZ127" s="911"/>
      <c r="CA127" s="56"/>
      <c r="CB127" s="56"/>
      <c r="CC127" s="56"/>
      <c r="CD127" s="74"/>
      <c r="CE127" s="74"/>
      <c r="CF127" s="74"/>
      <c r="CG127" s="56"/>
      <c r="CH127" s="56"/>
      <c r="CI127" s="56"/>
      <c r="CJ127" s="75"/>
      <c r="CK127" s="938"/>
      <c r="CL127" s="900"/>
      <c r="CM127" s="900"/>
      <c r="CN127" s="900"/>
      <c r="CO127" s="901"/>
      <c r="CP127" s="831" t="s">
        <v>403</v>
      </c>
      <c r="CQ127" s="832"/>
      <c r="CR127" s="832"/>
      <c r="CS127" s="832"/>
      <c r="CT127" s="832"/>
      <c r="CU127" s="832"/>
      <c r="CV127" s="832"/>
      <c r="CW127" s="832"/>
      <c r="CX127" s="832"/>
      <c r="CY127" s="832"/>
      <c r="CZ127" s="832"/>
      <c r="DA127" s="832"/>
      <c r="DB127" s="832"/>
      <c r="DC127" s="832"/>
      <c r="DD127" s="832"/>
      <c r="DE127" s="832"/>
      <c r="DF127" s="833"/>
      <c r="DG127" s="834" t="s">
        <v>197</v>
      </c>
      <c r="DH127" s="835"/>
      <c r="DI127" s="835"/>
      <c r="DJ127" s="835"/>
      <c r="DK127" s="835"/>
      <c r="DL127" s="835" t="s">
        <v>197</v>
      </c>
      <c r="DM127" s="835"/>
      <c r="DN127" s="835"/>
      <c r="DO127" s="835"/>
      <c r="DP127" s="835"/>
      <c r="DQ127" s="835" t="s">
        <v>197</v>
      </c>
      <c r="DR127" s="835"/>
      <c r="DS127" s="835"/>
      <c r="DT127" s="835"/>
      <c r="DU127" s="835"/>
      <c r="DV127" s="838" t="s">
        <v>197</v>
      </c>
      <c r="DW127" s="838"/>
      <c r="DX127" s="838"/>
      <c r="DY127" s="838"/>
      <c r="DZ127" s="839"/>
    </row>
    <row r="128" spans="1:130" s="48" customFormat="1" ht="26.25" customHeight="1" x14ac:dyDescent="0.15">
      <c r="A128" s="962" t="s">
        <v>493</v>
      </c>
      <c r="B128" s="963"/>
      <c r="C128" s="963"/>
      <c r="D128" s="963"/>
      <c r="E128" s="963"/>
      <c r="F128" s="963"/>
      <c r="G128" s="963"/>
      <c r="H128" s="963"/>
      <c r="I128" s="963"/>
      <c r="J128" s="963"/>
      <c r="K128" s="963"/>
      <c r="L128" s="963"/>
      <c r="M128" s="963"/>
      <c r="N128" s="963"/>
      <c r="O128" s="963"/>
      <c r="P128" s="963"/>
      <c r="Q128" s="963"/>
      <c r="R128" s="963"/>
      <c r="S128" s="963"/>
      <c r="T128" s="963"/>
      <c r="U128" s="963"/>
      <c r="V128" s="963"/>
      <c r="W128" s="964" t="s">
        <v>7</v>
      </c>
      <c r="X128" s="964"/>
      <c r="Y128" s="964"/>
      <c r="Z128" s="965"/>
      <c r="AA128" s="808">
        <v>250</v>
      </c>
      <c r="AB128" s="809"/>
      <c r="AC128" s="809"/>
      <c r="AD128" s="809"/>
      <c r="AE128" s="810"/>
      <c r="AF128" s="811">
        <v>250</v>
      </c>
      <c r="AG128" s="809"/>
      <c r="AH128" s="809"/>
      <c r="AI128" s="809"/>
      <c r="AJ128" s="810"/>
      <c r="AK128" s="811">
        <v>250</v>
      </c>
      <c r="AL128" s="809"/>
      <c r="AM128" s="809"/>
      <c r="AN128" s="809"/>
      <c r="AO128" s="810"/>
      <c r="AP128" s="966"/>
      <c r="AQ128" s="967"/>
      <c r="AR128" s="967"/>
      <c r="AS128" s="967"/>
      <c r="AT128" s="968"/>
      <c r="AU128" s="56"/>
      <c r="AV128" s="56"/>
      <c r="AW128" s="56"/>
      <c r="AX128" s="805" t="s">
        <v>304</v>
      </c>
      <c r="AY128" s="806"/>
      <c r="AZ128" s="806"/>
      <c r="BA128" s="806"/>
      <c r="BB128" s="806"/>
      <c r="BC128" s="806"/>
      <c r="BD128" s="806"/>
      <c r="BE128" s="807"/>
      <c r="BF128" s="969" t="s">
        <v>197</v>
      </c>
      <c r="BG128" s="970"/>
      <c r="BH128" s="970"/>
      <c r="BI128" s="970"/>
      <c r="BJ128" s="970"/>
      <c r="BK128" s="970"/>
      <c r="BL128" s="971"/>
      <c r="BM128" s="969">
        <v>15</v>
      </c>
      <c r="BN128" s="970"/>
      <c r="BO128" s="970"/>
      <c r="BP128" s="970"/>
      <c r="BQ128" s="970"/>
      <c r="BR128" s="970"/>
      <c r="BS128" s="971"/>
      <c r="BT128" s="969">
        <v>20</v>
      </c>
      <c r="BU128" s="970"/>
      <c r="BV128" s="970"/>
      <c r="BW128" s="970"/>
      <c r="BX128" s="970"/>
      <c r="BY128" s="970"/>
      <c r="BZ128" s="972"/>
      <c r="CA128" s="74"/>
      <c r="CB128" s="74"/>
      <c r="CC128" s="74"/>
      <c r="CD128" s="74"/>
      <c r="CE128" s="74"/>
      <c r="CF128" s="74"/>
      <c r="CG128" s="56"/>
      <c r="CH128" s="56"/>
      <c r="CI128" s="56"/>
      <c r="CJ128" s="75"/>
      <c r="CK128" s="939"/>
      <c r="CL128" s="940"/>
      <c r="CM128" s="940"/>
      <c r="CN128" s="940"/>
      <c r="CO128" s="941"/>
      <c r="CP128" s="920" t="s">
        <v>395</v>
      </c>
      <c r="CQ128" s="679"/>
      <c r="CR128" s="679"/>
      <c r="CS128" s="679"/>
      <c r="CT128" s="679"/>
      <c r="CU128" s="679"/>
      <c r="CV128" s="679"/>
      <c r="CW128" s="679"/>
      <c r="CX128" s="679"/>
      <c r="CY128" s="679"/>
      <c r="CZ128" s="679"/>
      <c r="DA128" s="679"/>
      <c r="DB128" s="679"/>
      <c r="DC128" s="679"/>
      <c r="DD128" s="679"/>
      <c r="DE128" s="679"/>
      <c r="DF128" s="921"/>
      <c r="DG128" s="922" t="s">
        <v>197</v>
      </c>
      <c r="DH128" s="923"/>
      <c r="DI128" s="923"/>
      <c r="DJ128" s="923"/>
      <c r="DK128" s="923"/>
      <c r="DL128" s="923" t="s">
        <v>197</v>
      </c>
      <c r="DM128" s="923"/>
      <c r="DN128" s="923"/>
      <c r="DO128" s="923"/>
      <c r="DP128" s="923"/>
      <c r="DQ128" s="923" t="s">
        <v>197</v>
      </c>
      <c r="DR128" s="923"/>
      <c r="DS128" s="923"/>
      <c r="DT128" s="923"/>
      <c r="DU128" s="923"/>
      <c r="DV128" s="924" t="s">
        <v>197</v>
      </c>
      <c r="DW128" s="924"/>
      <c r="DX128" s="924"/>
      <c r="DY128" s="924"/>
      <c r="DZ128" s="925"/>
    </row>
    <row r="129" spans="1:131" s="48" customFormat="1" ht="26.25" customHeight="1" x14ac:dyDescent="0.15">
      <c r="A129" s="822" t="s">
        <v>168</v>
      </c>
      <c r="B129" s="795"/>
      <c r="C129" s="795"/>
      <c r="D129" s="795"/>
      <c r="E129" s="795"/>
      <c r="F129" s="795"/>
      <c r="G129" s="795"/>
      <c r="H129" s="795"/>
      <c r="I129" s="795"/>
      <c r="J129" s="795"/>
      <c r="K129" s="795"/>
      <c r="L129" s="795"/>
      <c r="M129" s="795"/>
      <c r="N129" s="795"/>
      <c r="O129" s="795"/>
      <c r="P129" s="795"/>
      <c r="Q129" s="795"/>
      <c r="R129" s="795"/>
      <c r="S129" s="795"/>
      <c r="T129" s="795"/>
      <c r="U129" s="795"/>
      <c r="V129" s="795"/>
      <c r="W129" s="926" t="s">
        <v>232</v>
      </c>
      <c r="X129" s="927"/>
      <c r="Y129" s="927"/>
      <c r="Z129" s="928"/>
      <c r="AA129" s="824">
        <v>2345454</v>
      </c>
      <c r="AB129" s="825"/>
      <c r="AC129" s="825"/>
      <c r="AD129" s="825"/>
      <c r="AE129" s="826"/>
      <c r="AF129" s="827">
        <v>2599640</v>
      </c>
      <c r="AG129" s="825"/>
      <c r="AH129" s="825"/>
      <c r="AI129" s="825"/>
      <c r="AJ129" s="826"/>
      <c r="AK129" s="827">
        <v>2552457</v>
      </c>
      <c r="AL129" s="825"/>
      <c r="AM129" s="825"/>
      <c r="AN129" s="825"/>
      <c r="AO129" s="826"/>
      <c r="AP129" s="929"/>
      <c r="AQ129" s="930"/>
      <c r="AR129" s="930"/>
      <c r="AS129" s="930"/>
      <c r="AT129" s="931"/>
      <c r="AU129" s="67"/>
      <c r="AV129" s="67"/>
      <c r="AW129" s="67"/>
      <c r="AX129" s="932" t="s">
        <v>112</v>
      </c>
      <c r="AY129" s="832"/>
      <c r="AZ129" s="832"/>
      <c r="BA129" s="832"/>
      <c r="BB129" s="832"/>
      <c r="BC129" s="832"/>
      <c r="BD129" s="832"/>
      <c r="BE129" s="833"/>
      <c r="BF129" s="933" t="s">
        <v>197</v>
      </c>
      <c r="BG129" s="934"/>
      <c r="BH129" s="934"/>
      <c r="BI129" s="934"/>
      <c r="BJ129" s="934"/>
      <c r="BK129" s="934"/>
      <c r="BL129" s="935"/>
      <c r="BM129" s="933">
        <v>20</v>
      </c>
      <c r="BN129" s="934"/>
      <c r="BO129" s="934"/>
      <c r="BP129" s="934"/>
      <c r="BQ129" s="934"/>
      <c r="BR129" s="934"/>
      <c r="BS129" s="935"/>
      <c r="BT129" s="933">
        <v>30</v>
      </c>
      <c r="BU129" s="934"/>
      <c r="BV129" s="934"/>
      <c r="BW129" s="934"/>
      <c r="BX129" s="934"/>
      <c r="BY129" s="934"/>
      <c r="BZ129" s="936"/>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15">
      <c r="A130" s="822" t="s">
        <v>494</v>
      </c>
      <c r="B130" s="795"/>
      <c r="C130" s="795"/>
      <c r="D130" s="795"/>
      <c r="E130" s="795"/>
      <c r="F130" s="795"/>
      <c r="G130" s="795"/>
      <c r="H130" s="795"/>
      <c r="I130" s="795"/>
      <c r="J130" s="795"/>
      <c r="K130" s="795"/>
      <c r="L130" s="795"/>
      <c r="M130" s="795"/>
      <c r="N130" s="795"/>
      <c r="O130" s="795"/>
      <c r="P130" s="795"/>
      <c r="Q130" s="795"/>
      <c r="R130" s="795"/>
      <c r="S130" s="795"/>
      <c r="T130" s="795"/>
      <c r="U130" s="795"/>
      <c r="V130" s="795"/>
      <c r="W130" s="926" t="s">
        <v>495</v>
      </c>
      <c r="X130" s="927"/>
      <c r="Y130" s="927"/>
      <c r="Z130" s="928"/>
      <c r="AA130" s="824">
        <v>333698</v>
      </c>
      <c r="AB130" s="825"/>
      <c r="AC130" s="825"/>
      <c r="AD130" s="825"/>
      <c r="AE130" s="826"/>
      <c r="AF130" s="827">
        <v>344909</v>
      </c>
      <c r="AG130" s="825"/>
      <c r="AH130" s="825"/>
      <c r="AI130" s="825"/>
      <c r="AJ130" s="826"/>
      <c r="AK130" s="827">
        <v>348605</v>
      </c>
      <c r="AL130" s="825"/>
      <c r="AM130" s="825"/>
      <c r="AN130" s="825"/>
      <c r="AO130" s="826"/>
      <c r="AP130" s="929"/>
      <c r="AQ130" s="930"/>
      <c r="AR130" s="930"/>
      <c r="AS130" s="930"/>
      <c r="AT130" s="931"/>
      <c r="AU130" s="67"/>
      <c r="AV130" s="67"/>
      <c r="AW130" s="67"/>
      <c r="AX130" s="932" t="s">
        <v>429</v>
      </c>
      <c r="AY130" s="832"/>
      <c r="AZ130" s="832"/>
      <c r="BA130" s="832"/>
      <c r="BB130" s="832"/>
      <c r="BC130" s="832"/>
      <c r="BD130" s="832"/>
      <c r="BE130" s="833"/>
      <c r="BF130" s="943">
        <v>5.0999999999999996</v>
      </c>
      <c r="BG130" s="944"/>
      <c r="BH130" s="944"/>
      <c r="BI130" s="944"/>
      <c r="BJ130" s="944"/>
      <c r="BK130" s="944"/>
      <c r="BL130" s="945"/>
      <c r="BM130" s="943">
        <v>25</v>
      </c>
      <c r="BN130" s="944"/>
      <c r="BO130" s="944"/>
      <c r="BP130" s="944"/>
      <c r="BQ130" s="944"/>
      <c r="BR130" s="944"/>
      <c r="BS130" s="945"/>
      <c r="BT130" s="943">
        <v>35</v>
      </c>
      <c r="BU130" s="944"/>
      <c r="BV130" s="944"/>
      <c r="BW130" s="944"/>
      <c r="BX130" s="944"/>
      <c r="BY130" s="944"/>
      <c r="BZ130" s="946"/>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15">
      <c r="A131" s="947"/>
      <c r="B131" s="948"/>
      <c r="C131" s="948"/>
      <c r="D131" s="948"/>
      <c r="E131" s="948"/>
      <c r="F131" s="948"/>
      <c r="G131" s="948"/>
      <c r="H131" s="948"/>
      <c r="I131" s="948"/>
      <c r="J131" s="948"/>
      <c r="K131" s="948"/>
      <c r="L131" s="948"/>
      <c r="M131" s="948"/>
      <c r="N131" s="948"/>
      <c r="O131" s="948"/>
      <c r="P131" s="948"/>
      <c r="Q131" s="948"/>
      <c r="R131" s="948"/>
      <c r="S131" s="948"/>
      <c r="T131" s="948"/>
      <c r="U131" s="948"/>
      <c r="V131" s="948"/>
      <c r="W131" s="949" t="s">
        <v>170</v>
      </c>
      <c r="X131" s="950"/>
      <c r="Y131" s="950"/>
      <c r="Z131" s="951"/>
      <c r="AA131" s="863">
        <v>2011756</v>
      </c>
      <c r="AB131" s="864"/>
      <c r="AC131" s="864"/>
      <c r="AD131" s="864"/>
      <c r="AE131" s="865"/>
      <c r="AF131" s="866">
        <v>2254731</v>
      </c>
      <c r="AG131" s="864"/>
      <c r="AH131" s="864"/>
      <c r="AI131" s="864"/>
      <c r="AJ131" s="865"/>
      <c r="AK131" s="866">
        <v>2203852</v>
      </c>
      <c r="AL131" s="864"/>
      <c r="AM131" s="864"/>
      <c r="AN131" s="864"/>
      <c r="AO131" s="865"/>
      <c r="AP131" s="952"/>
      <c r="AQ131" s="953"/>
      <c r="AR131" s="953"/>
      <c r="AS131" s="953"/>
      <c r="AT131" s="954"/>
      <c r="AU131" s="67"/>
      <c r="AV131" s="67"/>
      <c r="AW131" s="67"/>
      <c r="AX131" s="955" t="s">
        <v>62</v>
      </c>
      <c r="AY131" s="679"/>
      <c r="AZ131" s="679"/>
      <c r="BA131" s="679"/>
      <c r="BB131" s="679"/>
      <c r="BC131" s="679"/>
      <c r="BD131" s="679"/>
      <c r="BE131" s="921"/>
      <c r="BF131" s="956" t="s">
        <v>197</v>
      </c>
      <c r="BG131" s="957"/>
      <c r="BH131" s="957"/>
      <c r="BI131" s="957"/>
      <c r="BJ131" s="957"/>
      <c r="BK131" s="957"/>
      <c r="BL131" s="958"/>
      <c r="BM131" s="956">
        <v>350</v>
      </c>
      <c r="BN131" s="957"/>
      <c r="BO131" s="957"/>
      <c r="BP131" s="957"/>
      <c r="BQ131" s="957"/>
      <c r="BR131" s="957"/>
      <c r="BS131" s="958"/>
      <c r="BT131" s="959"/>
      <c r="BU131" s="960"/>
      <c r="BV131" s="960"/>
      <c r="BW131" s="960"/>
      <c r="BX131" s="960"/>
      <c r="BY131" s="960"/>
      <c r="BZ131" s="961"/>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15">
      <c r="A132" s="994" t="s">
        <v>28</v>
      </c>
      <c r="B132" s="995"/>
      <c r="C132" s="995"/>
      <c r="D132" s="995"/>
      <c r="E132" s="995"/>
      <c r="F132" s="995"/>
      <c r="G132" s="995"/>
      <c r="H132" s="995"/>
      <c r="I132" s="995"/>
      <c r="J132" s="995"/>
      <c r="K132" s="995"/>
      <c r="L132" s="995"/>
      <c r="M132" s="995"/>
      <c r="N132" s="995"/>
      <c r="O132" s="995"/>
      <c r="P132" s="995"/>
      <c r="Q132" s="995"/>
      <c r="R132" s="995"/>
      <c r="S132" s="995"/>
      <c r="T132" s="995"/>
      <c r="U132" s="995"/>
      <c r="V132" s="973" t="s">
        <v>496</v>
      </c>
      <c r="W132" s="973"/>
      <c r="X132" s="973"/>
      <c r="Y132" s="973"/>
      <c r="Z132" s="974"/>
      <c r="AA132" s="975">
        <v>5.0656739679999996</v>
      </c>
      <c r="AB132" s="976"/>
      <c r="AC132" s="976"/>
      <c r="AD132" s="976"/>
      <c r="AE132" s="977"/>
      <c r="AF132" s="978">
        <v>5.0354565579999999</v>
      </c>
      <c r="AG132" s="976"/>
      <c r="AH132" s="976"/>
      <c r="AI132" s="976"/>
      <c r="AJ132" s="977"/>
      <c r="AK132" s="978">
        <v>5.3671026910000004</v>
      </c>
      <c r="AL132" s="976"/>
      <c r="AM132" s="976"/>
      <c r="AN132" s="976"/>
      <c r="AO132" s="977"/>
      <c r="AP132" s="860"/>
      <c r="AQ132" s="861"/>
      <c r="AR132" s="861"/>
      <c r="AS132" s="861"/>
      <c r="AT132" s="979"/>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15">
      <c r="A133" s="996"/>
      <c r="B133" s="997"/>
      <c r="C133" s="997"/>
      <c r="D133" s="997"/>
      <c r="E133" s="997"/>
      <c r="F133" s="997"/>
      <c r="G133" s="997"/>
      <c r="H133" s="997"/>
      <c r="I133" s="997"/>
      <c r="J133" s="997"/>
      <c r="K133" s="997"/>
      <c r="L133" s="997"/>
      <c r="M133" s="997"/>
      <c r="N133" s="997"/>
      <c r="O133" s="997"/>
      <c r="P133" s="997"/>
      <c r="Q133" s="997"/>
      <c r="R133" s="997"/>
      <c r="S133" s="997"/>
      <c r="T133" s="997"/>
      <c r="U133" s="997"/>
      <c r="V133" s="980" t="s">
        <v>59</v>
      </c>
      <c r="W133" s="980"/>
      <c r="X133" s="980"/>
      <c r="Y133" s="980"/>
      <c r="Z133" s="981"/>
      <c r="AA133" s="982">
        <v>4.8</v>
      </c>
      <c r="AB133" s="983"/>
      <c r="AC133" s="983"/>
      <c r="AD133" s="983"/>
      <c r="AE133" s="984"/>
      <c r="AF133" s="982">
        <v>4.9000000000000004</v>
      </c>
      <c r="AG133" s="983"/>
      <c r="AH133" s="983"/>
      <c r="AI133" s="983"/>
      <c r="AJ133" s="984"/>
      <c r="AK133" s="982">
        <v>5.0999999999999996</v>
      </c>
      <c r="AL133" s="983"/>
      <c r="AM133" s="983"/>
      <c r="AN133" s="983"/>
      <c r="AO133" s="984"/>
      <c r="AP133" s="917"/>
      <c r="AQ133" s="918"/>
      <c r="AR133" s="918"/>
      <c r="AS133" s="918"/>
      <c r="AT133" s="985"/>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15">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25" hidden="1" x14ac:dyDescent="0.15">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IPHQPHgd+7+sAR5Nt7CGtdWFcaT5pkvjH6/wdthNyPOnibdtRnPixiDzwrDsV3HCjXTz5gOv9zN64/koFMVafw==" saltValue="HVuX78hxv/roFpPiW4VPFw==" spinCount="100000" sheet="1" objects="1" scenarios="1" formatRows="0"/>
  <mergeCells count="2035">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BS64:CG64"/>
    <mergeCell ref="CH64:CL64"/>
    <mergeCell ref="CM64:CQ64"/>
    <mergeCell ref="CR64:CV64"/>
    <mergeCell ref="CW64:DA64"/>
    <mergeCell ref="DB64:DF64"/>
    <mergeCell ref="DG64:DK64"/>
    <mergeCell ref="DL64:DP64"/>
    <mergeCell ref="DQ64:DU64"/>
    <mergeCell ref="DV64:DZ64"/>
    <mergeCell ref="BS65:CG65"/>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118:Z118"/>
    <mergeCell ref="AA118:AE118"/>
    <mergeCell ref="AF118:AJ118"/>
    <mergeCell ref="AK118:AO118"/>
    <mergeCell ref="AP118:AT118"/>
    <mergeCell ref="C114:Z114"/>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DQ68:DU68"/>
    <mergeCell ref="DV68:DZ68"/>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BS56:CG56"/>
    <mergeCell ref="CH56:CL56"/>
    <mergeCell ref="CM56:CQ56"/>
    <mergeCell ref="CR56:CV56"/>
    <mergeCell ref="CW56:DA56"/>
    <mergeCell ref="DB56:DF56"/>
    <mergeCell ref="DG56:DK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BS50:CG50"/>
    <mergeCell ref="CH50:CL50"/>
    <mergeCell ref="CM50:CQ50"/>
    <mergeCell ref="CR50:CV50"/>
    <mergeCell ref="CW50:DA50"/>
    <mergeCell ref="DB50:DF50"/>
    <mergeCell ref="DG50:DK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BS44:CG44"/>
    <mergeCell ref="CH44:CL44"/>
    <mergeCell ref="CM44:CQ44"/>
    <mergeCell ref="CR44:CV44"/>
    <mergeCell ref="CW44:DA44"/>
    <mergeCell ref="DB44:DF44"/>
    <mergeCell ref="DG44:DK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BS38:CG38"/>
    <mergeCell ref="CH38:CL38"/>
    <mergeCell ref="CM38:CQ38"/>
    <mergeCell ref="CR38:CV38"/>
    <mergeCell ref="CW38:DA38"/>
    <mergeCell ref="DB38:DF38"/>
    <mergeCell ref="DG38:DK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BS32:CG32"/>
    <mergeCell ref="CH32:CL32"/>
    <mergeCell ref="CM32:CQ32"/>
    <mergeCell ref="CR32:CV32"/>
    <mergeCell ref="CW32:DA32"/>
    <mergeCell ref="DB32:DF32"/>
    <mergeCell ref="DG32:DK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DV9:DZ9"/>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s>
  <phoneticPr fontId="5"/>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J55" zoomScaleNormal="85" zoomScaleSheetLayoutView="100" workbookViewId="0">
      <selection activeCell="CR75" sqref="CR75"/>
    </sheetView>
  </sheetViews>
  <sheetFormatPr defaultColWidth="0" defaultRowHeight="13.5" customHeight="1" zeroHeight="1" x14ac:dyDescent="0.15"/>
  <cols>
    <col min="1" max="120" width="2.75" style="77" customWidth="1"/>
    <col min="121" max="121" width="0" style="78" hidden="1" customWidth="1"/>
    <col min="122" max="122" width="9" style="78" hidden="1" customWidth="1"/>
    <col min="123" max="16384" width="9" style="78" hidden="1"/>
  </cols>
  <sheetData>
    <row r="1" spans="1:120"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78"/>
    </row>
    <row r="17" spans="119:120" x14ac:dyDescent="0.15">
      <c r="DP17" s="78"/>
    </row>
    <row r="18" spans="119:120" x14ac:dyDescent="0.15"/>
    <row r="19" spans="119:120" x14ac:dyDescent="0.15"/>
    <row r="20" spans="119:120" x14ac:dyDescent="0.15">
      <c r="DO20" s="78"/>
      <c r="DP20" s="78"/>
    </row>
    <row r="21" spans="119:120" x14ac:dyDescent="0.15">
      <c r="DP21" s="78"/>
    </row>
    <row r="22" spans="119:120" x14ac:dyDescent="0.15"/>
    <row r="23" spans="119:120" x14ac:dyDescent="0.15">
      <c r="DO23" s="78"/>
      <c r="DP23" s="78"/>
    </row>
    <row r="24" spans="119:120" x14ac:dyDescent="0.15">
      <c r="DP24" s="78"/>
    </row>
    <row r="25" spans="119:120" x14ac:dyDescent="0.15">
      <c r="DP25" s="78"/>
    </row>
    <row r="26" spans="119:120" x14ac:dyDescent="0.15">
      <c r="DO26" s="78"/>
      <c r="DP26" s="78"/>
    </row>
    <row r="27" spans="119:120" x14ac:dyDescent="0.15"/>
    <row r="28" spans="119:120" x14ac:dyDescent="0.15">
      <c r="DO28" s="78"/>
      <c r="DP28" s="78"/>
    </row>
    <row r="29" spans="119:120" x14ac:dyDescent="0.15">
      <c r="DP29" s="78"/>
    </row>
    <row r="30" spans="119:120" x14ac:dyDescent="0.15"/>
    <row r="31" spans="119:120" x14ac:dyDescent="0.15">
      <c r="DO31" s="78"/>
      <c r="DP31" s="78"/>
    </row>
    <row r="32" spans="119:120" x14ac:dyDescent="0.15"/>
    <row r="33" spans="98:120" x14ac:dyDescent="0.15">
      <c r="DO33" s="78"/>
      <c r="DP33" s="78"/>
    </row>
    <row r="34" spans="98:120" x14ac:dyDescent="0.15">
      <c r="DM34" s="78"/>
    </row>
    <row r="35" spans="98:120" x14ac:dyDescent="0.15">
      <c r="CT35" s="78"/>
      <c r="CU35" s="78"/>
      <c r="CV35" s="78"/>
      <c r="CY35" s="78"/>
      <c r="CZ35" s="78"/>
      <c r="DA35" s="78"/>
      <c r="DD35" s="78"/>
      <c r="DE35" s="78"/>
      <c r="DF35" s="78"/>
      <c r="DI35" s="78"/>
      <c r="DJ35" s="78"/>
      <c r="DK35" s="78"/>
      <c r="DM35" s="78"/>
      <c r="DN35" s="78"/>
      <c r="DO35" s="78"/>
      <c r="DP35" s="78"/>
    </row>
    <row r="36" spans="98:120" x14ac:dyDescent="0.15"/>
    <row r="37" spans="98:120" x14ac:dyDescent="0.15">
      <c r="CW37" s="78"/>
      <c r="DB37" s="78"/>
      <c r="DG37" s="78"/>
      <c r="DL37" s="78"/>
      <c r="DP37" s="78"/>
    </row>
    <row r="38" spans="98:120" x14ac:dyDescent="0.15">
      <c r="CT38" s="78"/>
      <c r="CU38" s="78"/>
      <c r="CV38" s="78"/>
      <c r="CW38" s="78"/>
      <c r="CY38" s="78"/>
      <c r="CZ38" s="78"/>
      <c r="DA38" s="78"/>
      <c r="DB38" s="78"/>
      <c r="DD38" s="78"/>
      <c r="DE38" s="78"/>
      <c r="DF38" s="78"/>
      <c r="DG38" s="78"/>
      <c r="DI38" s="78"/>
      <c r="DJ38" s="78"/>
      <c r="DK38" s="78"/>
      <c r="DL38" s="78"/>
      <c r="DN38" s="78"/>
      <c r="DO38" s="78"/>
      <c r="DP38" s="78"/>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78"/>
      <c r="DO49" s="78"/>
      <c r="DP49" s="78"/>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78"/>
      <c r="CS63" s="78"/>
      <c r="CX63" s="78"/>
      <c r="DC63" s="78"/>
      <c r="DH63" s="78"/>
    </row>
    <row r="64" spans="22:120" x14ac:dyDescent="0.15">
      <c r="V64" s="78"/>
    </row>
    <row r="65" spans="15:120" x14ac:dyDescent="0.15">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x14ac:dyDescent="0.15">
      <c r="Q66" s="78"/>
      <c r="S66" s="78"/>
      <c r="U66" s="78"/>
      <c r="DM66" s="78"/>
    </row>
    <row r="67" spans="15:120" x14ac:dyDescent="0.15">
      <c r="O67" s="78"/>
      <c r="P67" s="78"/>
      <c r="R67" s="78"/>
      <c r="T67" s="78"/>
      <c r="Y67" s="78"/>
      <c r="CT67" s="78"/>
      <c r="CV67" s="78"/>
      <c r="CW67" s="78"/>
      <c r="CY67" s="78"/>
      <c r="DA67" s="78"/>
      <c r="DB67" s="78"/>
      <c r="DD67" s="78"/>
      <c r="DF67" s="78"/>
      <c r="DG67" s="78"/>
      <c r="DI67" s="78"/>
      <c r="DK67" s="78"/>
      <c r="DL67" s="78"/>
      <c r="DN67" s="78"/>
      <c r="DO67" s="78"/>
      <c r="DP67" s="78"/>
    </row>
    <row r="68" spans="15:120" x14ac:dyDescent="0.15"/>
    <row r="69" spans="15:120" x14ac:dyDescent="0.15"/>
    <row r="70" spans="15:120" x14ac:dyDescent="0.15"/>
    <row r="71" spans="15:120" x14ac:dyDescent="0.15"/>
    <row r="72" spans="15:120" x14ac:dyDescent="0.15">
      <c r="DP72" s="78"/>
    </row>
    <row r="73" spans="15:120" x14ac:dyDescent="0.15">
      <c r="DP73" s="78"/>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78"/>
      <c r="CX96" s="78"/>
      <c r="DC96" s="78"/>
      <c r="DH96" s="78"/>
    </row>
    <row r="97" spans="24:120" x14ac:dyDescent="0.15">
      <c r="CS97" s="78"/>
      <c r="CX97" s="78"/>
      <c r="DC97" s="78"/>
      <c r="DH97" s="78"/>
      <c r="DP97" s="77" t="s">
        <v>521</v>
      </c>
    </row>
    <row r="98" spans="24:120" hidden="1" x14ac:dyDescent="0.15">
      <c r="CS98" s="78"/>
      <c r="CX98" s="78"/>
      <c r="DC98" s="78"/>
      <c r="DH98" s="78"/>
    </row>
    <row r="99" spans="24:120" hidden="1" x14ac:dyDescent="0.15">
      <c r="CS99" s="78"/>
      <c r="CX99" s="78"/>
      <c r="DC99" s="78"/>
      <c r="DH99" s="78"/>
    </row>
    <row r="101" spans="24:120" ht="12" hidden="1" customHeight="1" x14ac:dyDescent="0.15">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15">
      <c r="CU102" s="78"/>
      <c r="CZ102" s="78"/>
      <c r="DE102" s="78"/>
      <c r="DJ102" s="78"/>
      <c r="DM102" s="78"/>
    </row>
    <row r="103" spans="24:120" hidden="1" x14ac:dyDescent="0.15">
      <c r="CT103" s="78"/>
      <c r="CV103" s="78"/>
      <c r="CW103" s="78"/>
      <c r="CY103" s="78"/>
      <c r="DA103" s="78"/>
      <c r="DB103" s="78"/>
      <c r="DD103" s="78"/>
      <c r="DF103" s="78"/>
      <c r="DG103" s="78"/>
      <c r="DI103" s="78"/>
      <c r="DK103" s="78"/>
      <c r="DL103" s="78"/>
      <c r="DM103" s="78"/>
      <c r="DN103" s="78"/>
      <c r="DO103" s="78"/>
      <c r="DP103" s="78"/>
    </row>
    <row r="104" spans="24:120" hidden="1" x14ac:dyDescent="0.15">
      <c r="CV104" s="78"/>
      <c r="CW104" s="78"/>
      <c r="DA104" s="78"/>
      <c r="DB104" s="78"/>
      <c r="DF104" s="78"/>
      <c r="DG104" s="78"/>
      <c r="DK104" s="78"/>
      <c r="DL104" s="78"/>
      <c r="DN104" s="78"/>
      <c r="DO104" s="78"/>
      <c r="DP104" s="78"/>
    </row>
    <row r="105" spans="24:120" ht="12.75" hidden="1" customHeight="1" x14ac:dyDescent="0.15"/>
  </sheetData>
  <sheetProtection algorithmName="SHA-512" hashValue="N4dG0/FgezDWdgckAwaWpQSAIwcwaZtvnyVA9eusAnsuodM8v6eca5fVHEQqUJ3rwwmZUZOfR4weS7mS8ZF7HA==" saltValue="aQQ1YaUT+5V1Oa8GEjLe0w==" spinCount="100000" sheet="1" objects="1" scenarios="1"/>
  <phoneticPr fontId="5"/>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28" zoomScaleSheetLayoutView="55" workbookViewId="0">
      <selection activeCell="BV28" sqref="BV28:CC30"/>
    </sheetView>
  </sheetViews>
  <sheetFormatPr defaultColWidth="0" defaultRowHeight="13.5" customHeight="1" zeroHeight="1" x14ac:dyDescent="0.15"/>
  <cols>
    <col min="1" max="116" width="2.625" style="77" customWidth="1"/>
    <col min="117" max="117" width="9" style="78" hidden="1" customWidth="1"/>
    <col min="118" max="16384" width="9" style="78" hidden="1"/>
  </cols>
  <sheetData>
    <row r="1" spans="2:116"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15"/>
    <row r="3" spans="2:116" ht="13.5" customHeight="1" x14ac:dyDescent="0.15"/>
    <row r="4" spans="2:116" ht="13.5" customHeight="1" x14ac:dyDescent="0.15">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15">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15"/>
    <row r="7" spans="2:116" ht="13.5" customHeight="1" x14ac:dyDescent="0.15"/>
    <row r="8" spans="2:116" ht="13.5" customHeight="1" x14ac:dyDescent="0.15"/>
    <row r="9" spans="2:116" ht="13.5" customHeight="1" x14ac:dyDescent="0.15"/>
    <row r="10" spans="2:116" ht="13.5" customHeight="1" x14ac:dyDescent="0.15"/>
    <row r="11" spans="2:116" ht="13.5" customHeight="1" x14ac:dyDescent="0.15"/>
    <row r="12" spans="2:116" ht="13.5" customHeight="1" x14ac:dyDescent="0.15"/>
    <row r="13" spans="2:116" ht="13.5" customHeight="1" x14ac:dyDescent="0.15"/>
    <row r="14" spans="2:116" ht="13.5" customHeight="1" x14ac:dyDescent="0.15"/>
    <row r="15" spans="2:116" ht="13.5" customHeight="1" x14ac:dyDescent="0.15"/>
    <row r="16" spans="2:116" ht="13.5" customHeight="1" x14ac:dyDescent="0.15"/>
    <row r="17" spans="9:116" ht="13.5" customHeight="1" x14ac:dyDescent="0.15"/>
    <row r="18" spans="9:116" ht="13.5" customHeight="1" x14ac:dyDescent="0.15">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15"/>
    <row r="20" spans="9:116" ht="13.5" customHeight="1" x14ac:dyDescent="0.15"/>
    <row r="21" spans="9:116" ht="13.5" customHeight="1" x14ac:dyDescent="0.15">
      <c r="DL21" s="78"/>
    </row>
    <row r="22" spans="9:116" ht="13.5" customHeight="1" x14ac:dyDescent="0.15">
      <c r="DI22" s="78"/>
      <c r="DJ22" s="78"/>
      <c r="DK22" s="78"/>
      <c r="DL22" s="78"/>
    </row>
    <row r="23" spans="9:116" ht="13.5" customHeight="1" x14ac:dyDescent="0.15">
      <c r="CY23" s="78"/>
      <c r="CZ23" s="78"/>
      <c r="DA23" s="78"/>
      <c r="DB23" s="78"/>
      <c r="DC23" s="78"/>
      <c r="DD23" s="78"/>
      <c r="DE23" s="78"/>
      <c r="DF23" s="78"/>
      <c r="DG23" s="78"/>
      <c r="DH23" s="78"/>
      <c r="DI23" s="78"/>
      <c r="DJ23" s="78"/>
      <c r="DK23" s="78"/>
      <c r="DL23" s="78"/>
    </row>
    <row r="24" spans="9:116" ht="13.5" customHeight="1" x14ac:dyDescent="0.15"/>
    <row r="25" spans="9:116" ht="13.5" customHeight="1" x14ac:dyDescent="0.15"/>
    <row r="26" spans="9:116" ht="13.5" customHeight="1" x14ac:dyDescent="0.15"/>
    <row r="27" spans="9:116" ht="13.5" customHeight="1" x14ac:dyDescent="0.15"/>
    <row r="28" spans="9:116" ht="13.5" customHeight="1" x14ac:dyDescent="0.15"/>
    <row r="29" spans="9:116" ht="13.5" customHeight="1" x14ac:dyDescent="0.15"/>
    <row r="30" spans="9:116" ht="13.5" customHeight="1" x14ac:dyDescent="0.15"/>
    <row r="31" spans="9:116" ht="13.5" customHeight="1" x14ac:dyDescent="0.15"/>
    <row r="32" spans="9:116" ht="13.5" customHeight="1" x14ac:dyDescent="0.15"/>
    <row r="33" spans="15:116" ht="13.5" customHeight="1" x14ac:dyDescent="0.15"/>
    <row r="34" spans="15:116" ht="13.5" customHeight="1" x14ac:dyDescent="0.15"/>
    <row r="35" spans="15:116" ht="13.5" customHeight="1" x14ac:dyDescent="0.15">
      <c r="CZ35" s="78"/>
      <c r="DA35" s="78"/>
      <c r="DB35" s="78"/>
      <c r="DC35" s="78"/>
      <c r="DD35" s="78"/>
      <c r="DE35" s="78"/>
      <c r="DF35" s="78"/>
      <c r="DG35" s="78"/>
      <c r="DH35" s="78"/>
      <c r="DI35" s="78"/>
      <c r="DJ35" s="78"/>
      <c r="DK35" s="78"/>
      <c r="DL35" s="78"/>
    </row>
    <row r="36" spans="15:116" ht="13.5" customHeight="1" x14ac:dyDescent="0.15"/>
    <row r="37" spans="15:116" ht="13.5" customHeight="1" x14ac:dyDescent="0.15">
      <c r="DL37" s="78"/>
    </row>
    <row r="38" spans="15:116" ht="13.5" customHeight="1" x14ac:dyDescent="0.15">
      <c r="DI38" s="78"/>
      <c r="DJ38" s="78"/>
      <c r="DK38" s="78"/>
      <c r="DL38" s="78"/>
    </row>
    <row r="39" spans="15:116" ht="13.5" customHeight="1" x14ac:dyDescent="0.15"/>
    <row r="40" spans="15:116" ht="13.5" customHeight="1" x14ac:dyDescent="0.15"/>
    <row r="41" spans="15:116" ht="13.5" customHeight="1" x14ac:dyDescent="0.15"/>
    <row r="42" spans="15:116" ht="13.5" customHeight="1" x14ac:dyDescent="0.15"/>
    <row r="43" spans="15:116" ht="13.5" customHeight="1" x14ac:dyDescent="0.15">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15">
      <c r="DL44" s="78"/>
    </row>
    <row r="45" spans="15:116" ht="13.5" customHeight="1" x14ac:dyDescent="0.15"/>
    <row r="46" spans="15:116" ht="13.5" customHeight="1" x14ac:dyDescent="0.15">
      <c r="DA46" s="78"/>
      <c r="DB46" s="78"/>
      <c r="DC46" s="78"/>
      <c r="DD46" s="78"/>
      <c r="DE46" s="78"/>
      <c r="DF46" s="78"/>
      <c r="DG46" s="78"/>
      <c r="DH46" s="78"/>
      <c r="DI46" s="78"/>
      <c r="DJ46" s="78"/>
      <c r="DK46" s="78"/>
      <c r="DL46" s="78"/>
    </row>
    <row r="47" spans="15:116" ht="13.5" customHeight="1" x14ac:dyDescent="0.15"/>
    <row r="48" spans="15:116" ht="13.5" customHeight="1" x14ac:dyDescent="0.15"/>
    <row r="49" spans="104:116" ht="13.5" customHeight="1" x14ac:dyDescent="0.15"/>
    <row r="50" spans="104:116" ht="13.5" customHeight="1" x14ac:dyDescent="0.15">
      <c r="CZ50" s="78"/>
      <c r="DA50" s="78"/>
      <c r="DB50" s="78"/>
      <c r="DC50" s="78"/>
      <c r="DD50" s="78"/>
      <c r="DE50" s="78"/>
      <c r="DF50" s="78"/>
      <c r="DG50" s="78"/>
      <c r="DH50" s="78"/>
      <c r="DI50" s="78"/>
      <c r="DJ50" s="78"/>
      <c r="DK50" s="78"/>
      <c r="DL50" s="78"/>
    </row>
    <row r="51" spans="104:116" ht="13.5" customHeight="1" x14ac:dyDescent="0.15"/>
    <row r="52" spans="104:116" ht="13.5" customHeight="1" x14ac:dyDescent="0.15"/>
    <row r="53" spans="104:116" ht="13.5" customHeight="1" x14ac:dyDescent="0.15">
      <c r="DL53" s="78"/>
    </row>
    <row r="54" spans="104:116" ht="13.5" customHeight="1" x14ac:dyDescent="0.15"/>
    <row r="55" spans="104:116" ht="13.5" customHeight="1" x14ac:dyDescent="0.15"/>
    <row r="56" spans="104:116" ht="13.5" customHeight="1" x14ac:dyDescent="0.15"/>
    <row r="57" spans="104:116" ht="13.5" customHeight="1" x14ac:dyDescent="0.15"/>
    <row r="58" spans="104:116" ht="13.5" customHeight="1" x14ac:dyDescent="0.15"/>
    <row r="59" spans="104:116" ht="13.5" customHeight="1" x14ac:dyDescent="0.15"/>
    <row r="60" spans="104:116" ht="13.5" customHeight="1" x14ac:dyDescent="0.15"/>
    <row r="61" spans="104:116" ht="13.5" customHeight="1" x14ac:dyDescent="0.15"/>
    <row r="62" spans="104:116" ht="13.5" customHeight="1" x14ac:dyDescent="0.15"/>
    <row r="63" spans="104:116" ht="13.5" customHeight="1" x14ac:dyDescent="0.15"/>
    <row r="64" spans="104:116" ht="13.5" customHeight="1" x14ac:dyDescent="0.15"/>
    <row r="65" spans="107:116" ht="13.5" customHeight="1" x14ac:dyDescent="0.15"/>
    <row r="66" spans="107:116" ht="13.5" customHeight="1" x14ac:dyDescent="0.15"/>
    <row r="67" spans="107:116" ht="13.5" customHeight="1" x14ac:dyDescent="0.15">
      <c r="DC67" s="78"/>
      <c r="DD67" s="78"/>
      <c r="DE67" s="78"/>
      <c r="DF67" s="78"/>
      <c r="DG67" s="78"/>
      <c r="DH67" s="78"/>
      <c r="DI67" s="78"/>
      <c r="DJ67" s="78"/>
      <c r="DK67" s="78"/>
      <c r="DL67" s="78"/>
    </row>
    <row r="68" spans="107:116" ht="13.5" customHeight="1" x14ac:dyDescent="0.15"/>
    <row r="69" spans="107:116" ht="13.5" customHeight="1" x14ac:dyDescent="0.15"/>
    <row r="70" spans="107:116" ht="13.5" customHeight="1" x14ac:dyDescent="0.15"/>
    <row r="71" spans="107:116" ht="13.5" customHeight="1" x14ac:dyDescent="0.15"/>
    <row r="72" spans="107:116" ht="13.5" customHeight="1" x14ac:dyDescent="0.15"/>
    <row r="73" spans="107:116" ht="13.5" customHeight="1" x14ac:dyDescent="0.15"/>
    <row r="74" spans="107:116" ht="13.5" customHeight="1" x14ac:dyDescent="0.15"/>
    <row r="75" spans="107:116" ht="13.5" customHeight="1" x14ac:dyDescent="0.15"/>
    <row r="76" spans="107:116" ht="13.5" customHeight="1" x14ac:dyDescent="0.15"/>
    <row r="77" spans="107:116" ht="13.5" customHeight="1" x14ac:dyDescent="0.15"/>
    <row r="78" spans="107:116" ht="13.5" customHeight="1" x14ac:dyDescent="0.15"/>
    <row r="79" spans="107:116" ht="13.5" customHeight="1" x14ac:dyDescent="0.15"/>
    <row r="80" spans="107:116"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sheetProtection algorithmName="SHA-512" hashValue="tVALJxrbL0D6Ioe8qt5WgCzbdvqHXxy/VPy92LWPU8xbOEvo2Mghy5bB4kuAyJo9B+dirI7oZ/4luJt+Ef13SA==" saltValue="inCs9vxcP5ZZ/wzPAKIjjQ==" spinCount="100000" sheet="1" objects="1" scenarios="1"/>
  <phoneticPr fontId="5"/>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55" zoomScaleSheetLayoutView="55" workbookViewId="0">
      <selection activeCell="BV28" sqref="BV28:CC30"/>
    </sheetView>
  </sheetViews>
  <sheetFormatPr defaultColWidth="0" defaultRowHeight="13.5" customHeight="1" zeroHeight="1" x14ac:dyDescent="0.15"/>
  <cols>
    <col min="1" max="36" width="2.5" style="46" customWidth="1"/>
    <col min="37" max="44" width="17" style="46" customWidth="1"/>
    <col min="45" max="45" width="6.125" style="79" customWidth="1"/>
    <col min="46" max="46" width="3" style="80" customWidth="1"/>
    <col min="47" max="47" width="19.125" style="46" hidden="1" customWidth="1"/>
    <col min="48" max="52" width="12.625" style="46" hidden="1" customWidth="1"/>
    <col min="53" max="53" width="8.625" style="46" hidden="1" customWidth="1"/>
    <col min="54" max="16384" width="8.625" style="46" hidden="1"/>
  </cols>
  <sheetData>
    <row r="1" spans="1:46" x14ac:dyDescent="0.15">
      <c r="AS1" s="159"/>
      <c r="AT1" s="159"/>
    </row>
    <row r="2" spans="1:46" x14ac:dyDescent="0.15">
      <c r="AS2" s="159"/>
      <c r="AT2" s="159"/>
    </row>
    <row r="3" spans="1:46" x14ac:dyDescent="0.15">
      <c r="AS3" s="159"/>
      <c r="AT3" s="159"/>
    </row>
    <row r="4" spans="1:46" x14ac:dyDescent="0.15">
      <c r="AS4" s="159"/>
      <c r="AT4" s="159"/>
    </row>
    <row r="5" spans="1:46" ht="17.25" x14ac:dyDescent="0.15">
      <c r="A5" s="82" t="s">
        <v>497</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0"/>
    </row>
    <row r="6" spans="1:46" x14ac:dyDescent="0.15">
      <c r="A6" s="80"/>
      <c r="AK6" s="81" t="s">
        <v>328</v>
      </c>
      <c r="AL6" s="81"/>
      <c r="AM6" s="81"/>
      <c r="AN6" s="81"/>
    </row>
    <row r="7" spans="1:46" ht="13.5" customHeight="1" x14ac:dyDescent="0.15">
      <c r="A7" s="80"/>
      <c r="AK7" s="91"/>
      <c r="AL7" s="98"/>
      <c r="AM7" s="98"/>
      <c r="AN7" s="108"/>
      <c r="AO7" s="1027" t="s">
        <v>83</v>
      </c>
      <c r="AP7" s="125"/>
      <c r="AQ7" s="136" t="s">
        <v>453</v>
      </c>
      <c r="AR7" s="150"/>
    </row>
    <row r="8" spans="1:46" x14ac:dyDescent="0.15">
      <c r="A8" s="80"/>
      <c r="AK8" s="92"/>
      <c r="AL8" s="99"/>
      <c r="AM8" s="99"/>
      <c r="AN8" s="109"/>
      <c r="AO8" s="1028"/>
      <c r="AP8" s="126" t="s">
        <v>499</v>
      </c>
      <c r="AQ8" s="137" t="s">
        <v>500</v>
      </c>
      <c r="AR8" s="151" t="s">
        <v>501</v>
      </c>
    </row>
    <row r="9" spans="1:46" x14ac:dyDescent="0.15">
      <c r="A9" s="80"/>
      <c r="AK9" s="1018" t="s">
        <v>502</v>
      </c>
      <c r="AL9" s="1019"/>
      <c r="AM9" s="1019"/>
      <c r="AN9" s="1020"/>
      <c r="AO9" s="115">
        <v>681120</v>
      </c>
      <c r="AP9" s="115">
        <v>141165</v>
      </c>
      <c r="AQ9" s="138">
        <v>239803</v>
      </c>
      <c r="AR9" s="152">
        <v>-41.1</v>
      </c>
    </row>
    <row r="10" spans="1:46" ht="13.5" customHeight="1" x14ac:dyDescent="0.15">
      <c r="A10" s="80"/>
      <c r="AK10" s="1018" t="s">
        <v>204</v>
      </c>
      <c r="AL10" s="1019"/>
      <c r="AM10" s="1019"/>
      <c r="AN10" s="1020"/>
      <c r="AO10" s="116">
        <v>4867</v>
      </c>
      <c r="AP10" s="116">
        <v>1009</v>
      </c>
      <c r="AQ10" s="139">
        <v>35073</v>
      </c>
      <c r="AR10" s="153">
        <v>-97.1</v>
      </c>
    </row>
    <row r="11" spans="1:46" ht="13.5" customHeight="1" x14ac:dyDescent="0.15">
      <c r="A11" s="80"/>
      <c r="AK11" s="1018" t="s">
        <v>393</v>
      </c>
      <c r="AL11" s="1019"/>
      <c r="AM11" s="1019"/>
      <c r="AN11" s="1020"/>
      <c r="AO11" s="116">
        <v>181640</v>
      </c>
      <c r="AP11" s="116">
        <v>37646</v>
      </c>
      <c r="AQ11" s="139">
        <v>3640</v>
      </c>
      <c r="AR11" s="153">
        <v>934.2</v>
      </c>
    </row>
    <row r="12" spans="1:46" ht="13.5" customHeight="1" x14ac:dyDescent="0.15">
      <c r="A12" s="80"/>
      <c r="AK12" s="1018" t="s">
        <v>231</v>
      </c>
      <c r="AL12" s="1019"/>
      <c r="AM12" s="1019"/>
      <c r="AN12" s="1020"/>
      <c r="AO12" s="116" t="s">
        <v>197</v>
      </c>
      <c r="AP12" s="116" t="s">
        <v>197</v>
      </c>
      <c r="AQ12" s="139" t="s">
        <v>197</v>
      </c>
      <c r="AR12" s="153" t="s">
        <v>197</v>
      </c>
    </row>
    <row r="13" spans="1:46" ht="13.5" customHeight="1" x14ac:dyDescent="0.15">
      <c r="A13" s="80"/>
      <c r="AK13" s="1018" t="s">
        <v>503</v>
      </c>
      <c r="AL13" s="1019"/>
      <c r="AM13" s="1019"/>
      <c r="AN13" s="1020"/>
      <c r="AO13" s="116">
        <v>19022</v>
      </c>
      <c r="AP13" s="116">
        <v>3942</v>
      </c>
      <c r="AQ13" s="139">
        <v>11407</v>
      </c>
      <c r="AR13" s="153">
        <v>-65.400000000000006</v>
      </c>
    </row>
    <row r="14" spans="1:46" ht="13.5" customHeight="1" x14ac:dyDescent="0.15">
      <c r="A14" s="80"/>
      <c r="AK14" s="1018" t="s">
        <v>504</v>
      </c>
      <c r="AL14" s="1019"/>
      <c r="AM14" s="1019"/>
      <c r="AN14" s="1020"/>
      <c r="AO14" s="116">
        <v>3072</v>
      </c>
      <c r="AP14" s="116">
        <v>637</v>
      </c>
      <c r="AQ14" s="139">
        <v>4585</v>
      </c>
      <c r="AR14" s="153">
        <v>-86.1</v>
      </c>
    </row>
    <row r="15" spans="1:46" ht="13.5" customHeight="1" x14ac:dyDescent="0.15">
      <c r="A15" s="80"/>
      <c r="AK15" s="1012" t="s">
        <v>306</v>
      </c>
      <c r="AL15" s="1013"/>
      <c r="AM15" s="1013"/>
      <c r="AN15" s="1014"/>
      <c r="AO15" s="116">
        <v>-59073</v>
      </c>
      <c r="AP15" s="116">
        <v>-12243</v>
      </c>
      <c r="AQ15" s="139">
        <v>-18839</v>
      </c>
      <c r="AR15" s="153">
        <v>-35</v>
      </c>
    </row>
    <row r="16" spans="1:46" x14ac:dyDescent="0.15">
      <c r="A16" s="80"/>
      <c r="AK16" s="1012" t="s">
        <v>269</v>
      </c>
      <c r="AL16" s="1013"/>
      <c r="AM16" s="1013"/>
      <c r="AN16" s="1014"/>
      <c r="AO16" s="116">
        <v>830648</v>
      </c>
      <c r="AP16" s="116">
        <v>172155</v>
      </c>
      <c r="AQ16" s="139">
        <v>275669</v>
      </c>
      <c r="AR16" s="153">
        <v>-37.6</v>
      </c>
    </row>
    <row r="17" spans="1:46" x14ac:dyDescent="0.15">
      <c r="A17" s="80"/>
    </row>
    <row r="18" spans="1:46" x14ac:dyDescent="0.15">
      <c r="A18" s="80"/>
      <c r="AQ18" s="131"/>
      <c r="AR18" s="131"/>
    </row>
    <row r="19" spans="1:46" x14ac:dyDescent="0.15">
      <c r="A19" s="80"/>
      <c r="AK19" s="46" t="s">
        <v>182</v>
      </c>
    </row>
    <row r="20" spans="1:46" x14ac:dyDescent="0.15">
      <c r="A20" s="80"/>
      <c r="AK20" s="93"/>
      <c r="AL20" s="100"/>
      <c r="AM20" s="100"/>
      <c r="AN20" s="110"/>
      <c r="AO20" s="117" t="s">
        <v>505</v>
      </c>
      <c r="AP20" s="127" t="s">
        <v>332</v>
      </c>
      <c r="AQ20" s="140" t="s">
        <v>41</v>
      </c>
      <c r="AR20" s="154"/>
    </row>
    <row r="21" spans="1:46" s="81" customFormat="1" x14ac:dyDescent="0.15">
      <c r="A21" s="83"/>
      <c r="AK21" s="1015" t="s">
        <v>506</v>
      </c>
      <c r="AL21" s="1016"/>
      <c r="AM21" s="1016"/>
      <c r="AN21" s="1017"/>
      <c r="AO21" s="118">
        <v>14.3</v>
      </c>
      <c r="AP21" s="128">
        <v>23.86</v>
      </c>
      <c r="AQ21" s="141">
        <v>-9.56</v>
      </c>
      <c r="AS21" s="161"/>
      <c r="AT21" s="83"/>
    </row>
    <row r="22" spans="1:46" s="81" customFormat="1" x14ac:dyDescent="0.15">
      <c r="A22" s="83"/>
      <c r="AK22" s="1015" t="s">
        <v>507</v>
      </c>
      <c r="AL22" s="1016"/>
      <c r="AM22" s="1016"/>
      <c r="AN22" s="1017"/>
      <c r="AO22" s="119">
        <v>95.3</v>
      </c>
      <c r="AP22" s="129">
        <v>95.5</v>
      </c>
      <c r="AQ22" s="142">
        <v>-0.2</v>
      </c>
      <c r="AR22" s="131"/>
      <c r="AS22" s="161"/>
      <c r="AT22" s="83"/>
    </row>
    <row r="23" spans="1:46" s="81" customFormat="1" x14ac:dyDescent="0.15">
      <c r="A23" s="83"/>
      <c r="AP23" s="131"/>
      <c r="AQ23" s="131"/>
      <c r="AR23" s="131"/>
      <c r="AS23" s="161"/>
      <c r="AT23" s="83"/>
    </row>
    <row r="24" spans="1:46" s="81" customFormat="1" x14ac:dyDescent="0.15">
      <c r="A24" s="83"/>
      <c r="AP24" s="131"/>
      <c r="AQ24" s="131"/>
      <c r="AR24" s="131"/>
      <c r="AS24" s="161"/>
      <c r="AT24" s="83"/>
    </row>
    <row r="25" spans="1:46" s="81" customFormat="1" x14ac:dyDescent="0.15">
      <c r="A25" s="84"/>
      <c r="B25" s="90"/>
      <c r="C25" s="90"/>
      <c r="D25" s="90"/>
      <c r="E25" s="90"/>
      <c r="F25" s="90"/>
      <c r="G25" s="90"/>
      <c r="H25" s="90"/>
      <c r="I25" s="90"/>
      <c r="J25" s="90"/>
      <c r="K25" s="90"/>
      <c r="L25" s="90"/>
      <c r="M25" s="90"/>
      <c r="N25" s="90"/>
      <c r="O25" s="90"/>
      <c r="P25" s="90"/>
      <c r="Q25" s="90"/>
      <c r="R25" s="90"/>
      <c r="S25" s="90"/>
      <c r="T25" s="90"/>
      <c r="U25" s="90"/>
      <c r="V25" s="90"/>
      <c r="W25" s="90"/>
      <c r="X25" s="90"/>
      <c r="Y25" s="90"/>
      <c r="Z25" s="90"/>
      <c r="AA25" s="90"/>
      <c r="AB25" s="90"/>
      <c r="AC25" s="90"/>
      <c r="AD25" s="90"/>
      <c r="AE25" s="90"/>
      <c r="AF25" s="90"/>
      <c r="AG25" s="90"/>
      <c r="AH25" s="90"/>
      <c r="AI25" s="90"/>
      <c r="AJ25" s="90"/>
      <c r="AK25" s="90"/>
      <c r="AL25" s="90"/>
      <c r="AM25" s="90"/>
      <c r="AN25" s="90"/>
      <c r="AO25" s="90"/>
      <c r="AP25" s="130"/>
      <c r="AQ25" s="130"/>
      <c r="AR25" s="130"/>
      <c r="AS25" s="162"/>
      <c r="AT25" s="83"/>
    </row>
    <row r="26" spans="1:46" s="81" customFormat="1" x14ac:dyDescent="0.15">
      <c r="A26" s="1037" t="s">
        <v>508</v>
      </c>
      <c r="B26" s="1037"/>
      <c r="C26" s="1037"/>
      <c r="D26" s="1037"/>
      <c r="E26" s="1037"/>
      <c r="F26" s="1037"/>
      <c r="G26" s="1037"/>
      <c r="H26" s="1037"/>
      <c r="I26" s="1037"/>
      <c r="J26" s="1037"/>
      <c r="K26" s="1037"/>
      <c r="L26" s="1037"/>
      <c r="M26" s="1037"/>
      <c r="N26" s="1037"/>
      <c r="O26" s="1037"/>
      <c r="P26" s="1037"/>
      <c r="Q26" s="1037"/>
      <c r="R26" s="1037"/>
      <c r="S26" s="1037"/>
      <c r="T26" s="1037"/>
      <c r="U26" s="1037"/>
      <c r="V26" s="1037"/>
      <c r="W26" s="1037"/>
      <c r="X26" s="1037"/>
      <c r="Y26" s="1037"/>
      <c r="Z26" s="1037"/>
      <c r="AA26" s="1037"/>
      <c r="AB26" s="1037"/>
      <c r="AC26" s="1037"/>
      <c r="AD26" s="1037"/>
      <c r="AE26" s="1037"/>
      <c r="AF26" s="1037"/>
      <c r="AG26" s="1037"/>
      <c r="AH26" s="1037"/>
      <c r="AI26" s="1037"/>
      <c r="AJ26" s="1037"/>
      <c r="AK26" s="1037"/>
      <c r="AL26" s="1037"/>
      <c r="AM26" s="1037"/>
      <c r="AN26" s="1037"/>
      <c r="AO26" s="1037"/>
      <c r="AP26" s="1037"/>
      <c r="AQ26" s="1037"/>
      <c r="AR26" s="1037"/>
      <c r="AS26" s="1037"/>
      <c r="AT26" s="83"/>
    </row>
    <row r="27" spans="1:46" x14ac:dyDescent="0.15">
      <c r="A27" s="85"/>
      <c r="AS27" s="159"/>
      <c r="AT27" s="159"/>
    </row>
    <row r="28" spans="1:46" ht="17.25" x14ac:dyDescent="0.15">
      <c r="A28" s="82" t="s">
        <v>259</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3"/>
    </row>
    <row r="29" spans="1:46" x14ac:dyDescent="0.15">
      <c r="A29" s="80"/>
      <c r="AK29" s="81" t="s">
        <v>116</v>
      </c>
      <c r="AL29" s="81"/>
      <c r="AM29" s="81"/>
      <c r="AN29" s="81"/>
      <c r="AS29" s="164"/>
    </row>
    <row r="30" spans="1:46" ht="13.5" customHeight="1" x14ac:dyDescent="0.15">
      <c r="A30" s="80"/>
      <c r="AK30" s="91"/>
      <c r="AL30" s="98"/>
      <c r="AM30" s="98"/>
      <c r="AN30" s="108"/>
      <c r="AO30" s="1027" t="s">
        <v>83</v>
      </c>
      <c r="AP30" s="125"/>
      <c r="AQ30" s="136" t="s">
        <v>453</v>
      </c>
      <c r="AR30" s="150"/>
    </row>
    <row r="31" spans="1:46" x14ac:dyDescent="0.15">
      <c r="A31" s="80"/>
      <c r="AK31" s="92"/>
      <c r="AL31" s="99"/>
      <c r="AM31" s="99"/>
      <c r="AN31" s="109"/>
      <c r="AO31" s="1028"/>
      <c r="AP31" s="126" t="s">
        <v>499</v>
      </c>
      <c r="AQ31" s="137" t="s">
        <v>500</v>
      </c>
      <c r="AR31" s="151" t="s">
        <v>501</v>
      </c>
    </row>
    <row r="32" spans="1:46" ht="27" customHeight="1" x14ac:dyDescent="0.15">
      <c r="A32" s="80"/>
      <c r="AK32" s="1031" t="s">
        <v>190</v>
      </c>
      <c r="AL32" s="1032"/>
      <c r="AM32" s="1032"/>
      <c r="AN32" s="1033"/>
      <c r="AO32" s="116">
        <v>423803</v>
      </c>
      <c r="AP32" s="116">
        <v>87835</v>
      </c>
      <c r="AQ32" s="143">
        <v>162926</v>
      </c>
      <c r="AR32" s="153">
        <v>-46.1</v>
      </c>
    </row>
    <row r="33" spans="1:46" ht="13.5" customHeight="1" x14ac:dyDescent="0.15">
      <c r="A33" s="80"/>
      <c r="AK33" s="1031" t="s">
        <v>509</v>
      </c>
      <c r="AL33" s="1032"/>
      <c r="AM33" s="1032"/>
      <c r="AN33" s="1033"/>
      <c r="AO33" s="116" t="s">
        <v>197</v>
      </c>
      <c r="AP33" s="116" t="s">
        <v>197</v>
      </c>
      <c r="AQ33" s="143" t="s">
        <v>197</v>
      </c>
      <c r="AR33" s="153" t="s">
        <v>197</v>
      </c>
    </row>
    <row r="34" spans="1:46" ht="27" customHeight="1" x14ac:dyDescent="0.15">
      <c r="A34" s="80"/>
      <c r="AK34" s="1031" t="s">
        <v>510</v>
      </c>
      <c r="AL34" s="1032"/>
      <c r="AM34" s="1032"/>
      <c r="AN34" s="1033"/>
      <c r="AO34" s="116" t="s">
        <v>197</v>
      </c>
      <c r="AP34" s="116" t="s">
        <v>197</v>
      </c>
      <c r="AQ34" s="143">
        <v>4</v>
      </c>
      <c r="AR34" s="153" t="s">
        <v>197</v>
      </c>
    </row>
    <row r="35" spans="1:46" ht="27" customHeight="1" x14ac:dyDescent="0.15">
      <c r="A35" s="80"/>
      <c r="AK35" s="1031" t="s">
        <v>511</v>
      </c>
      <c r="AL35" s="1032"/>
      <c r="AM35" s="1032"/>
      <c r="AN35" s="1033"/>
      <c r="AO35" s="116">
        <v>41535</v>
      </c>
      <c r="AP35" s="116">
        <v>8608</v>
      </c>
      <c r="AQ35" s="143">
        <v>33512</v>
      </c>
      <c r="AR35" s="153">
        <v>-74.3</v>
      </c>
    </row>
    <row r="36" spans="1:46" ht="27" customHeight="1" x14ac:dyDescent="0.15">
      <c r="A36" s="80"/>
      <c r="AK36" s="1031" t="s">
        <v>37</v>
      </c>
      <c r="AL36" s="1032"/>
      <c r="AM36" s="1032"/>
      <c r="AN36" s="1033"/>
      <c r="AO36" s="116">
        <v>1800</v>
      </c>
      <c r="AP36" s="116">
        <v>373</v>
      </c>
      <c r="AQ36" s="143">
        <v>2866</v>
      </c>
      <c r="AR36" s="153">
        <v>-87</v>
      </c>
    </row>
    <row r="37" spans="1:46" ht="13.5" customHeight="1" x14ac:dyDescent="0.15">
      <c r="A37" s="80"/>
      <c r="AK37" s="1031" t="s">
        <v>345</v>
      </c>
      <c r="AL37" s="1032"/>
      <c r="AM37" s="1032"/>
      <c r="AN37" s="1033"/>
      <c r="AO37" s="116" t="s">
        <v>197</v>
      </c>
      <c r="AP37" s="116" t="s">
        <v>197</v>
      </c>
      <c r="AQ37" s="143">
        <v>1429</v>
      </c>
      <c r="AR37" s="153" t="s">
        <v>197</v>
      </c>
    </row>
    <row r="38" spans="1:46" ht="27" customHeight="1" x14ac:dyDescent="0.15">
      <c r="A38" s="80"/>
      <c r="AK38" s="1034" t="s">
        <v>512</v>
      </c>
      <c r="AL38" s="1035"/>
      <c r="AM38" s="1035"/>
      <c r="AN38" s="1036"/>
      <c r="AO38" s="120" t="s">
        <v>197</v>
      </c>
      <c r="AP38" s="120" t="s">
        <v>197</v>
      </c>
      <c r="AQ38" s="144">
        <v>30</v>
      </c>
      <c r="AR38" s="142" t="s">
        <v>197</v>
      </c>
      <c r="AS38" s="164"/>
    </row>
    <row r="39" spans="1:46" x14ac:dyDescent="0.15">
      <c r="A39" s="80"/>
      <c r="AK39" s="1034" t="s">
        <v>57</v>
      </c>
      <c r="AL39" s="1035"/>
      <c r="AM39" s="1035"/>
      <c r="AN39" s="1036"/>
      <c r="AO39" s="116">
        <v>-250</v>
      </c>
      <c r="AP39" s="116">
        <v>-52</v>
      </c>
      <c r="AQ39" s="143">
        <v>-7390</v>
      </c>
      <c r="AR39" s="153">
        <v>-99.3</v>
      </c>
      <c r="AS39" s="164"/>
    </row>
    <row r="40" spans="1:46" ht="27" customHeight="1" x14ac:dyDescent="0.15">
      <c r="A40" s="80"/>
      <c r="AK40" s="1031" t="s">
        <v>513</v>
      </c>
      <c r="AL40" s="1032"/>
      <c r="AM40" s="1032"/>
      <c r="AN40" s="1033"/>
      <c r="AO40" s="116">
        <v>-348605</v>
      </c>
      <c r="AP40" s="116">
        <v>-72250</v>
      </c>
      <c r="AQ40" s="143">
        <v>-136323</v>
      </c>
      <c r="AR40" s="153">
        <v>-47</v>
      </c>
      <c r="AS40" s="164"/>
    </row>
    <row r="41" spans="1:46" x14ac:dyDescent="0.15">
      <c r="A41" s="80"/>
      <c r="AK41" s="1021" t="s">
        <v>382</v>
      </c>
      <c r="AL41" s="1022"/>
      <c r="AM41" s="1022"/>
      <c r="AN41" s="1023"/>
      <c r="AO41" s="116">
        <v>118283</v>
      </c>
      <c r="AP41" s="116">
        <v>24515</v>
      </c>
      <c r="AQ41" s="143">
        <v>57054</v>
      </c>
      <c r="AR41" s="153">
        <v>-57</v>
      </c>
      <c r="AS41" s="164"/>
    </row>
    <row r="42" spans="1:46" x14ac:dyDescent="0.15">
      <c r="A42" s="80"/>
      <c r="AK42" s="94" t="s">
        <v>514</v>
      </c>
      <c r="AQ42" s="131"/>
      <c r="AR42" s="131"/>
      <c r="AS42" s="164"/>
    </row>
    <row r="43" spans="1:46" x14ac:dyDescent="0.15">
      <c r="A43" s="80"/>
      <c r="AP43" s="132"/>
      <c r="AQ43" s="131"/>
      <c r="AS43" s="164"/>
    </row>
    <row r="44" spans="1:46" x14ac:dyDescent="0.15">
      <c r="A44" s="80"/>
      <c r="AQ44" s="131"/>
    </row>
    <row r="45" spans="1:46" x14ac:dyDescent="0.15">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5"/>
      <c r="AR45" s="86"/>
      <c r="AS45" s="86"/>
      <c r="AT45" s="159"/>
    </row>
    <row r="46" spans="1:46" x14ac:dyDescent="0.15">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159"/>
    </row>
    <row r="47" spans="1:46" ht="17.25" customHeight="1" x14ac:dyDescent="0.15">
      <c r="A47" s="88" t="s">
        <v>515</v>
      </c>
    </row>
    <row r="48" spans="1:46" x14ac:dyDescent="0.15">
      <c r="A48" s="80"/>
      <c r="AK48" s="87" t="s">
        <v>516</v>
      </c>
      <c r="AL48" s="87"/>
      <c r="AM48" s="87"/>
      <c r="AN48" s="87"/>
      <c r="AO48" s="87"/>
      <c r="AP48" s="87"/>
      <c r="AQ48" s="130"/>
      <c r="AR48" s="87"/>
    </row>
    <row r="49" spans="1:44" ht="13.5" customHeight="1" x14ac:dyDescent="0.15">
      <c r="A49" s="80"/>
      <c r="AK49" s="95"/>
      <c r="AL49" s="101"/>
      <c r="AM49" s="1029" t="s">
        <v>83</v>
      </c>
      <c r="AN49" s="1024" t="s">
        <v>438</v>
      </c>
      <c r="AO49" s="1025"/>
      <c r="AP49" s="1025"/>
      <c r="AQ49" s="1025"/>
      <c r="AR49" s="1026"/>
    </row>
    <row r="50" spans="1:44" x14ac:dyDescent="0.15">
      <c r="A50" s="80"/>
      <c r="AK50" s="96"/>
      <c r="AL50" s="102"/>
      <c r="AM50" s="1030"/>
      <c r="AN50" s="112" t="s">
        <v>489</v>
      </c>
      <c r="AO50" s="122" t="s">
        <v>490</v>
      </c>
      <c r="AP50" s="133" t="s">
        <v>517</v>
      </c>
      <c r="AQ50" s="146" t="s">
        <v>377</v>
      </c>
      <c r="AR50" s="156" t="s">
        <v>518</v>
      </c>
    </row>
    <row r="51" spans="1:44" x14ac:dyDescent="0.15">
      <c r="A51" s="80"/>
      <c r="AK51" s="95" t="s">
        <v>498</v>
      </c>
      <c r="AL51" s="101"/>
      <c r="AM51" s="106">
        <v>461596</v>
      </c>
      <c r="AN51" s="113">
        <v>87556</v>
      </c>
      <c r="AO51" s="123">
        <v>21.3</v>
      </c>
      <c r="AP51" s="134">
        <v>167497</v>
      </c>
      <c r="AQ51" s="147">
        <v>-17.399999999999999</v>
      </c>
      <c r="AR51" s="157">
        <v>38.700000000000003</v>
      </c>
    </row>
    <row r="52" spans="1:44" x14ac:dyDescent="0.15">
      <c r="A52" s="80"/>
      <c r="AK52" s="97"/>
      <c r="AL52" s="103" t="s">
        <v>271</v>
      </c>
      <c r="AM52" s="107">
        <v>263179</v>
      </c>
      <c r="AN52" s="114">
        <v>49920</v>
      </c>
      <c r="AO52" s="124">
        <v>4</v>
      </c>
      <c r="AP52" s="135">
        <v>82571</v>
      </c>
      <c r="AQ52" s="148">
        <v>3.6</v>
      </c>
      <c r="AR52" s="158">
        <v>0.4</v>
      </c>
    </row>
    <row r="53" spans="1:44" x14ac:dyDescent="0.15">
      <c r="A53" s="80"/>
      <c r="AK53" s="95" t="s">
        <v>519</v>
      </c>
      <c r="AL53" s="101"/>
      <c r="AM53" s="106">
        <v>287408</v>
      </c>
      <c r="AN53" s="113">
        <v>55916</v>
      </c>
      <c r="AO53" s="123">
        <v>-36.1</v>
      </c>
      <c r="AP53" s="134">
        <v>190274</v>
      </c>
      <c r="AQ53" s="147">
        <v>13.6</v>
      </c>
      <c r="AR53" s="157">
        <v>-49.7</v>
      </c>
    </row>
    <row r="54" spans="1:44" x14ac:dyDescent="0.15">
      <c r="A54" s="80"/>
      <c r="AK54" s="97"/>
      <c r="AL54" s="103" t="s">
        <v>271</v>
      </c>
      <c r="AM54" s="107">
        <v>157202</v>
      </c>
      <c r="AN54" s="114">
        <v>30584</v>
      </c>
      <c r="AO54" s="124">
        <v>-38.700000000000003</v>
      </c>
      <c r="AP54" s="135">
        <v>88584</v>
      </c>
      <c r="AQ54" s="148">
        <v>7.3</v>
      </c>
      <c r="AR54" s="158">
        <v>-46</v>
      </c>
    </row>
    <row r="55" spans="1:44" x14ac:dyDescent="0.15">
      <c r="A55" s="80"/>
      <c r="AK55" s="95" t="s">
        <v>474</v>
      </c>
      <c r="AL55" s="101"/>
      <c r="AM55" s="106">
        <v>600140</v>
      </c>
      <c r="AN55" s="113">
        <v>118769</v>
      </c>
      <c r="AO55" s="123">
        <v>112.4</v>
      </c>
      <c r="AP55" s="134">
        <v>301035</v>
      </c>
      <c r="AQ55" s="147">
        <v>58.2</v>
      </c>
      <c r="AR55" s="157">
        <v>54.2</v>
      </c>
    </row>
    <row r="56" spans="1:44" x14ac:dyDescent="0.15">
      <c r="A56" s="80"/>
      <c r="AK56" s="97"/>
      <c r="AL56" s="103" t="s">
        <v>271</v>
      </c>
      <c r="AM56" s="107">
        <v>321784</v>
      </c>
      <c r="AN56" s="114">
        <v>63682</v>
      </c>
      <c r="AO56" s="124">
        <v>108.2</v>
      </c>
      <c r="AP56" s="135">
        <v>154376</v>
      </c>
      <c r="AQ56" s="148">
        <v>74.3</v>
      </c>
      <c r="AR56" s="158">
        <v>33.9</v>
      </c>
    </row>
    <row r="57" spans="1:44" x14ac:dyDescent="0.15">
      <c r="A57" s="80"/>
      <c r="AK57" s="95" t="s">
        <v>314</v>
      </c>
      <c r="AL57" s="101"/>
      <c r="AM57" s="106">
        <v>394989</v>
      </c>
      <c r="AN57" s="113">
        <v>79603</v>
      </c>
      <c r="AO57" s="123">
        <v>-33</v>
      </c>
      <c r="AP57" s="134">
        <v>277467</v>
      </c>
      <c r="AQ57" s="147">
        <v>-7.8</v>
      </c>
      <c r="AR57" s="157">
        <v>-25.2</v>
      </c>
    </row>
    <row r="58" spans="1:44" x14ac:dyDescent="0.15">
      <c r="A58" s="80"/>
      <c r="AK58" s="97"/>
      <c r="AL58" s="103" t="s">
        <v>271</v>
      </c>
      <c r="AM58" s="107">
        <v>227794</v>
      </c>
      <c r="AN58" s="114">
        <v>45908</v>
      </c>
      <c r="AO58" s="124">
        <v>-27.9</v>
      </c>
      <c r="AP58" s="135">
        <v>128378</v>
      </c>
      <c r="AQ58" s="148">
        <v>-16.8</v>
      </c>
      <c r="AR58" s="158">
        <v>-11.1</v>
      </c>
    </row>
    <row r="59" spans="1:44" x14ac:dyDescent="0.15">
      <c r="A59" s="80"/>
      <c r="AK59" s="95" t="s">
        <v>133</v>
      </c>
      <c r="AL59" s="101"/>
      <c r="AM59" s="106">
        <v>392587</v>
      </c>
      <c r="AN59" s="113">
        <v>81365</v>
      </c>
      <c r="AO59" s="123">
        <v>2.2000000000000002</v>
      </c>
      <c r="AP59" s="134">
        <v>282256</v>
      </c>
      <c r="AQ59" s="147">
        <v>1.7</v>
      </c>
      <c r="AR59" s="157">
        <v>0.5</v>
      </c>
    </row>
    <row r="60" spans="1:44" x14ac:dyDescent="0.15">
      <c r="A60" s="80"/>
      <c r="AK60" s="97"/>
      <c r="AL60" s="103" t="s">
        <v>271</v>
      </c>
      <c r="AM60" s="107">
        <v>156436</v>
      </c>
      <c r="AN60" s="114">
        <v>32422</v>
      </c>
      <c r="AO60" s="124">
        <v>-29.4</v>
      </c>
      <c r="AP60" s="135">
        <v>145453</v>
      </c>
      <c r="AQ60" s="148">
        <v>13.3</v>
      </c>
      <c r="AR60" s="158">
        <v>-42.7</v>
      </c>
    </row>
    <row r="61" spans="1:44" x14ac:dyDescent="0.15">
      <c r="A61" s="80"/>
      <c r="AK61" s="95" t="s">
        <v>409</v>
      </c>
      <c r="AL61" s="104"/>
      <c r="AM61" s="106">
        <v>427344</v>
      </c>
      <c r="AN61" s="113">
        <v>84642</v>
      </c>
      <c r="AO61" s="123">
        <v>13.4</v>
      </c>
      <c r="AP61" s="134">
        <v>243706</v>
      </c>
      <c r="AQ61" s="149">
        <v>9.6999999999999993</v>
      </c>
      <c r="AR61" s="157">
        <v>3.7</v>
      </c>
    </row>
    <row r="62" spans="1:44" x14ac:dyDescent="0.15">
      <c r="A62" s="80"/>
      <c r="AK62" s="97"/>
      <c r="AL62" s="103" t="s">
        <v>271</v>
      </c>
      <c r="AM62" s="107">
        <v>225279</v>
      </c>
      <c r="AN62" s="114">
        <v>44503</v>
      </c>
      <c r="AO62" s="124">
        <v>3.2</v>
      </c>
      <c r="AP62" s="135">
        <v>119872</v>
      </c>
      <c r="AQ62" s="148">
        <v>16.3</v>
      </c>
      <c r="AR62" s="158">
        <v>-13.1</v>
      </c>
    </row>
    <row r="63" spans="1:44" x14ac:dyDescent="0.15">
      <c r="A63" s="80"/>
    </row>
    <row r="64" spans="1:44" x14ac:dyDescent="0.15">
      <c r="A64" s="80"/>
    </row>
    <row r="65" spans="1:46" x14ac:dyDescent="0.15">
      <c r="A65" s="80"/>
    </row>
    <row r="66" spans="1:46" x14ac:dyDescent="0.15">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5"/>
    </row>
    <row r="67" spans="1:46" ht="13.5" hidden="1" customHeight="1" x14ac:dyDescent="0.15">
      <c r="AS67" s="159"/>
      <c r="AT67" s="159"/>
    </row>
    <row r="70" spans="1:46" hidden="1" x14ac:dyDescent="0.15"/>
    <row r="71" spans="1:46" hidden="1" x14ac:dyDescent="0.15"/>
    <row r="72" spans="1:46" hidden="1" x14ac:dyDescent="0.15"/>
    <row r="73" spans="1:46" hidden="1" x14ac:dyDescent="0.15"/>
  </sheetData>
  <sheetProtection algorithmName="SHA-512" hashValue="GvNoK1LwY2p5ZsyIiHd9ImuAzN8mDn1uMN1piPTXGGTQU0EMzNCD0q1J10G+i0AUclBJakLzfXEkEQZaYcgeHA==" saltValue="8dsojQY/l5BZT6kOcm/Yhw=="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 ref="AK15:AN15"/>
    <mergeCell ref="AK16:AN16"/>
    <mergeCell ref="AK21:AN21"/>
    <mergeCell ref="AK22:AN22"/>
    <mergeCell ref="AK9:AN9"/>
    <mergeCell ref="AK10:AN10"/>
    <mergeCell ref="AK11:AN11"/>
    <mergeCell ref="AK12:AN12"/>
    <mergeCell ref="AK13:AN13"/>
  </mergeCells>
  <phoneticPr fontId="5"/>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election activeCell="BV28" sqref="BV28:CC30"/>
    </sheetView>
  </sheetViews>
  <sheetFormatPr defaultColWidth="0" defaultRowHeight="13.5" customHeight="1" zeroHeight="1" x14ac:dyDescent="0.15"/>
  <cols>
    <col min="1" max="125" width="2.5" style="77" customWidth="1"/>
    <col min="126" max="126" width="9" style="78" hidden="1" customWidth="1"/>
    <col min="127" max="16384" width="9" style="78" hidden="1"/>
  </cols>
  <sheetData>
    <row r="1" spans="2:125"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x14ac:dyDescent="0.15">
      <c r="B2" s="78"/>
      <c r="DG2" s="78"/>
    </row>
    <row r="3" spans="2:125" x14ac:dyDescent="0.15">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x14ac:dyDescent="0.15"/>
    <row r="5" spans="2:125" x14ac:dyDescent="0.15"/>
    <row r="6" spans="2:125" x14ac:dyDescent="0.15"/>
    <row r="7" spans="2:125" x14ac:dyDescent="0.15"/>
    <row r="8" spans="2:125" x14ac:dyDescent="0.15"/>
    <row r="9" spans="2:125" x14ac:dyDescent="0.15">
      <c r="DU9" s="78"/>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78"/>
    </row>
    <row r="18" spans="125:125" x14ac:dyDescent="0.15"/>
    <row r="19" spans="125:125" x14ac:dyDescent="0.15"/>
    <row r="20" spans="125:125" x14ac:dyDescent="0.15">
      <c r="DU20" s="78"/>
    </row>
    <row r="21" spans="125:125" x14ac:dyDescent="0.15">
      <c r="DU21" s="78"/>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78"/>
    </row>
    <row r="29" spans="125:125" x14ac:dyDescent="0.15"/>
    <row r="30" spans="125:125" x14ac:dyDescent="0.15"/>
    <row r="31" spans="125:125" x14ac:dyDescent="0.15"/>
    <row r="32" spans="125:125" x14ac:dyDescent="0.15"/>
    <row r="33" spans="2:125" x14ac:dyDescent="0.15">
      <c r="B33" s="78"/>
      <c r="G33" s="78"/>
      <c r="I33" s="78"/>
    </row>
    <row r="34" spans="2:125" x14ac:dyDescent="0.15">
      <c r="C34" s="78"/>
      <c r="P34" s="78"/>
      <c r="DE34" s="78"/>
      <c r="DH34" s="78"/>
    </row>
    <row r="35" spans="2:125" x14ac:dyDescent="0.15">
      <c r="D35" s="78"/>
      <c r="E35" s="78"/>
      <c r="DG35" s="78"/>
      <c r="DJ35" s="78"/>
      <c r="DP35" s="78"/>
      <c r="DQ35" s="78"/>
      <c r="DR35" s="78"/>
      <c r="DS35" s="78"/>
      <c r="DT35" s="78"/>
      <c r="DU35" s="78"/>
    </row>
    <row r="36" spans="2:125" x14ac:dyDescent="0.15">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x14ac:dyDescent="0.15">
      <c r="DU37" s="78"/>
    </row>
    <row r="38" spans="2:125" x14ac:dyDescent="0.15">
      <c r="DT38" s="78"/>
      <c r="DU38" s="78"/>
    </row>
    <row r="39" spans="2:125" x14ac:dyDescent="0.15"/>
    <row r="40" spans="2:125" x14ac:dyDescent="0.15">
      <c r="DH40" s="78"/>
    </row>
    <row r="41" spans="2:125" x14ac:dyDescent="0.15">
      <c r="DE41" s="78"/>
    </row>
    <row r="42" spans="2:125" x14ac:dyDescent="0.15">
      <c r="DG42" s="78"/>
      <c r="DJ42" s="78"/>
    </row>
    <row r="43" spans="2:125" x14ac:dyDescent="0.15">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x14ac:dyDescent="0.15">
      <c r="DU44" s="78"/>
    </row>
    <row r="45" spans="2:125" x14ac:dyDescent="0.15"/>
    <row r="46" spans="2:125" x14ac:dyDescent="0.15"/>
    <row r="47" spans="2:125" x14ac:dyDescent="0.15"/>
    <row r="48" spans="2:125" x14ac:dyDescent="0.15">
      <c r="DT48" s="78"/>
      <c r="DU48" s="78"/>
    </row>
    <row r="49" spans="120:125" x14ac:dyDescent="0.15">
      <c r="DU49" s="78"/>
    </row>
    <row r="50" spans="120:125" x14ac:dyDescent="0.15">
      <c r="DU50" s="78"/>
    </row>
    <row r="51" spans="120:125" x14ac:dyDescent="0.15">
      <c r="DP51" s="78"/>
      <c r="DQ51" s="78"/>
      <c r="DR51" s="78"/>
      <c r="DS51" s="78"/>
      <c r="DT51" s="78"/>
      <c r="DU51" s="78"/>
    </row>
    <row r="52" spans="120:125" x14ac:dyDescent="0.15"/>
    <row r="53" spans="120:125" x14ac:dyDescent="0.15"/>
    <row r="54" spans="120:125" x14ac:dyDescent="0.15">
      <c r="DU54" s="78"/>
    </row>
    <row r="55" spans="120:125" x14ac:dyDescent="0.15"/>
    <row r="56" spans="120:125" x14ac:dyDescent="0.15"/>
    <row r="57" spans="120:125" x14ac:dyDescent="0.15"/>
    <row r="58" spans="120:125" x14ac:dyDescent="0.15">
      <c r="DU58" s="78"/>
    </row>
    <row r="59" spans="120:125" x14ac:dyDescent="0.15"/>
    <row r="60" spans="120:125" x14ac:dyDescent="0.15"/>
    <row r="61" spans="120:125" x14ac:dyDescent="0.15"/>
    <row r="62" spans="120:125" x14ac:dyDescent="0.15"/>
    <row r="63" spans="120:125" x14ac:dyDescent="0.15">
      <c r="DU63" s="78"/>
    </row>
    <row r="64" spans="120:125" x14ac:dyDescent="0.15">
      <c r="DT64" s="78"/>
      <c r="DU64" s="78"/>
    </row>
    <row r="65" spans="123:125" x14ac:dyDescent="0.15"/>
    <row r="66" spans="123:125" x14ac:dyDescent="0.15"/>
    <row r="67" spans="123:125" x14ac:dyDescent="0.15"/>
    <row r="68" spans="123:125" x14ac:dyDescent="0.15"/>
    <row r="69" spans="123:125" x14ac:dyDescent="0.15">
      <c r="DS69" s="78"/>
      <c r="DT69" s="78"/>
      <c r="DU69" s="78"/>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78"/>
    </row>
    <row r="83" spans="116:125" x14ac:dyDescent="0.15">
      <c r="DM83" s="78"/>
      <c r="DN83" s="78"/>
      <c r="DO83" s="78"/>
      <c r="DP83" s="78"/>
      <c r="DQ83" s="78"/>
      <c r="DR83" s="78"/>
      <c r="DS83" s="78"/>
      <c r="DT83" s="78"/>
      <c r="DU83" s="78"/>
    </row>
    <row r="84" spans="116:125" x14ac:dyDescent="0.15"/>
    <row r="85" spans="116:125" x14ac:dyDescent="0.15"/>
    <row r="86" spans="116:125" x14ac:dyDescent="0.15"/>
    <row r="87" spans="116:125" x14ac:dyDescent="0.15"/>
    <row r="88" spans="116:125" x14ac:dyDescent="0.15">
      <c r="DU88" s="78"/>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78"/>
      <c r="DT94" s="78"/>
      <c r="DU94" s="78"/>
    </row>
    <row r="95" spans="116:125" ht="13.5" customHeight="1" x14ac:dyDescent="0.15">
      <c r="DU95" s="78"/>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78"/>
    </row>
    <row r="102" spans="124:125" ht="13.5" customHeight="1" x14ac:dyDescent="0.15"/>
    <row r="103" spans="124:125" ht="13.5" customHeight="1" x14ac:dyDescent="0.15"/>
    <row r="104" spans="124:125" ht="13.5" customHeight="1" x14ac:dyDescent="0.15">
      <c r="DT104" s="78"/>
      <c r="DU104" s="78"/>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8" t="s">
        <v>521</v>
      </c>
    </row>
    <row r="121" spans="125:125" ht="13.5" hidden="1" customHeight="1" x14ac:dyDescent="0.15">
      <c r="DU121" s="78"/>
    </row>
  </sheetData>
  <sheetProtection algorithmName="SHA-512" hashValue="Td7cN+jWhEyCW+mdB5vDXzCerv5gMqH57Ntkxiwov2Mv5twDIoSY0iBtknLPpDZIP7UttWdeL/4VB1oYQu8D/g==" saltValue="TkZPuSBRxah5rVQLB3yOvQ==" spinCount="100000" sheet="1" objects="1" scenarios="1"/>
  <phoneticPr fontId="5"/>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57" zoomScale="70" zoomScaleNormal="70" zoomScaleSheetLayoutView="55" workbookViewId="0">
      <selection activeCell="BV28" sqref="BV28:CC30"/>
    </sheetView>
  </sheetViews>
  <sheetFormatPr defaultColWidth="0" defaultRowHeight="13.5" customHeight="1" zeroHeight="1" x14ac:dyDescent="0.15"/>
  <cols>
    <col min="1" max="125" width="2.5" style="77" customWidth="1"/>
    <col min="126" max="142" width="0" style="78" hidden="1" customWidth="1"/>
    <col min="143" max="143" width="9" style="78" hidden="1" customWidth="1"/>
    <col min="144" max="16384" width="9" style="78" hidden="1"/>
  </cols>
  <sheetData>
    <row r="1" spans="1:125" ht="13.5" customHeight="1"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x14ac:dyDescent="0.15">
      <c r="B2" s="78"/>
      <c r="T2" s="78"/>
    </row>
    <row r="3" spans="1:125"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78"/>
      <c r="G33" s="78"/>
      <c r="I33" s="78"/>
    </row>
    <row r="34" spans="2:125" x14ac:dyDescent="0.15">
      <c r="C34" s="78"/>
      <c r="P34" s="78"/>
      <c r="R34" s="78"/>
      <c r="U34" s="78"/>
    </row>
    <row r="35" spans="2:125" x14ac:dyDescent="0.15">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x14ac:dyDescent="0.15">
      <c r="F36" s="78"/>
      <c r="H36" s="78"/>
      <c r="J36" s="78"/>
      <c r="K36" s="78"/>
      <c r="L36" s="78"/>
      <c r="M36" s="78"/>
      <c r="N36" s="78"/>
      <c r="O36" s="78"/>
      <c r="Q36" s="78"/>
      <c r="S36" s="78"/>
      <c r="V36" s="78"/>
    </row>
    <row r="37" spans="2:125" x14ac:dyDescent="0.15"/>
    <row r="38" spans="2:125" x14ac:dyDescent="0.15"/>
    <row r="39" spans="2:125" x14ac:dyDescent="0.15"/>
    <row r="40" spans="2:125" x14ac:dyDescent="0.15">
      <c r="U40" s="78"/>
    </row>
    <row r="41" spans="2:125" x14ac:dyDescent="0.15">
      <c r="R41" s="78"/>
    </row>
    <row r="42" spans="2:125" x14ac:dyDescent="0.15">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x14ac:dyDescent="0.15">
      <c r="Q43" s="78"/>
      <c r="S43" s="78"/>
      <c r="V43" s="78"/>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7" t="s">
        <v>521</v>
      </c>
    </row>
  </sheetData>
  <sheetProtection algorithmName="SHA-512" hashValue="Ei54k4p01CKlKnkP97YPkoq4pGfpPEqABvvuuhHchFFPD6HN1quAZDZLMpZ9PgykvF7ExQ7CX+DqFbeO8hAxGw==" saltValue="nZpZMtHzDE8JRBBcHP7lNg==" spinCount="100000" sheet="1" objects="1" scenarios="1"/>
  <phoneticPr fontId="5"/>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10" zoomScale="70" zoomScaleNormal="70" zoomScaleSheetLayoutView="100" workbookViewId="0">
      <selection activeCell="BV28" sqref="BV28:CC30"/>
    </sheetView>
  </sheetViews>
  <sheetFormatPr defaultColWidth="0" defaultRowHeight="13.5" customHeight="1" zeroHeight="1" x14ac:dyDescent="0.15"/>
  <cols>
    <col min="1" max="1" width="8.25" style="46" customWidth="1"/>
    <col min="2" max="16" width="14.625" style="46" customWidth="1"/>
    <col min="17" max="17" width="0" style="46" hidden="1" customWidth="1"/>
    <col min="18"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85"/>
      <c r="C45" s="85"/>
      <c r="D45" s="85"/>
      <c r="E45" s="85"/>
      <c r="F45" s="85"/>
      <c r="G45" s="85"/>
      <c r="H45" s="85"/>
      <c r="I45" s="85"/>
      <c r="J45" s="180" t="s">
        <v>2</v>
      </c>
    </row>
    <row r="46" spans="2:10" ht="29.25" customHeight="1" x14ac:dyDescent="0.2">
      <c r="B46" s="166" t="s">
        <v>8</v>
      </c>
      <c r="C46" s="170"/>
      <c r="D46" s="170"/>
      <c r="E46" s="171" t="s">
        <v>16</v>
      </c>
      <c r="F46" s="172" t="s">
        <v>522</v>
      </c>
      <c r="G46" s="176" t="s">
        <v>523</v>
      </c>
      <c r="H46" s="176" t="s">
        <v>524</v>
      </c>
      <c r="I46" s="176" t="s">
        <v>525</v>
      </c>
      <c r="J46" s="181" t="s">
        <v>526</v>
      </c>
    </row>
    <row r="47" spans="2:10" ht="57.75" customHeight="1" x14ac:dyDescent="0.15">
      <c r="B47" s="167"/>
      <c r="C47" s="1038" t="s">
        <v>3</v>
      </c>
      <c r="D47" s="1038"/>
      <c r="E47" s="1039"/>
      <c r="F47" s="173">
        <v>95.65</v>
      </c>
      <c r="G47" s="177">
        <v>86.61</v>
      </c>
      <c r="H47" s="177">
        <v>81.52</v>
      </c>
      <c r="I47" s="177">
        <v>73.569999999999993</v>
      </c>
      <c r="J47" s="182">
        <v>87.06</v>
      </c>
    </row>
    <row r="48" spans="2:10" ht="57.75" customHeight="1" x14ac:dyDescent="0.15">
      <c r="B48" s="168"/>
      <c r="C48" s="1040" t="s">
        <v>4</v>
      </c>
      <c r="D48" s="1040"/>
      <c r="E48" s="1041"/>
      <c r="F48" s="174">
        <v>7.06</v>
      </c>
      <c r="G48" s="178">
        <v>8.34</v>
      </c>
      <c r="H48" s="178">
        <v>4.91</v>
      </c>
      <c r="I48" s="178">
        <v>12.34</v>
      </c>
      <c r="J48" s="183">
        <v>12.83</v>
      </c>
    </row>
    <row r="49" spans="2:10" ht="57.75" customHeight="1" x14ac:dyDescent="0.15">
      <c r="B49" s="169"/>
      <c r="C49" s="1042" t="s">
        <v>15</v>
      </c>
      <c r="D49" s="1042"/>
      <c r="E49" s="1043"/>
      <c r="F49" s="175" t="s">
        <v>527</v>
      </c>
      <c r="G49" s="179" t="s">
        <v>528</v>
      </c>
      <c r="H49" s="179" t="s">
        <v>529</v>
      </c>
      <c r="I49" s="179">
        <v>7.94</v>
      </c>
      <c r="J49" s="184">
        <v>6.16</v>
      </c>
    </row>
    <row r="50" spans="2:10" x14ac:dyDescent="0.15"/>
  </sheetData>
  <sheetProtection algorithmName="SHA-512" hashValue="eZkEWlZzxTgDS5XVycLxZdqZgaawIC07tT1qejUwI6t5KdjRZPVrgBeC+PHRrwLrWkJ7B2+w4ruc8I5xUUew+w==" saltValue="WuwHv0PmjpNryDn3ytBB6Q=="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2024-09-11T01:15:59Z</cp:lastPrinted>
  <dcterms:created xsi:type="dcterms:W3CDTF">2024-02-05T03:00:26Z</dcterms:created>
  <dcterms:modified xsi:type="dcterms:W3CDTF">2024-09-11T01:29:14Z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3.1.10.0</vt:lpwstr>
    </vt:vector>
  </property>
  <property fmtid="{DCFEDD21-7773-49B2-8022-6FC58DB5260B}" pid="3" name="LastSavedVersion">
    <vt:lpwstr>3.1.10.0</vt:lpwstr>
  </property>
  <property fmtid="{DCFEDD21-7773-49B2-8022-6FC58DB5260B}" pid="4" name="LastSavedDate">
    <vt:filetime>2024-03-21T00:00:35Z</vt:filetime>
  </property>
</Properties>
</file>